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rice01.sharepoint.com/sites/msteams_9ed666_346865/Shared Documents/General/2026年度/202606更新/日建連確認依頼済み/"/>
    </mc:Choice>
  </mc:AlternateContent>
  <xr:revisionPtr revIDLastSave="161" documentId="8_{373E632B-9A46-42C2-8A49-9755AB2736A9}" xr6:coauthVersionLast="47" xr6:coauthVersionMax="47" xr10:uidLastSave="{5D008F2C-64A5-4020-B7F3-946B48D0C6F9}"/>
  <bookViews>
    <workbookView xWindow="-120" yWindow="-120" windowWidth="29040" windowHeight="17520" xr2:uid="{A516C4FB-A8E7-4CDD-8B52-AF231A827C5D}"/>
  </bookViews>
  <sheets>
    <sheet name="2025"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Q35" i="1"/>
  <c r="Q30" i="1"/>
  <c r="Q31" i="1"/>
  <c r="Q32" i="1"/>
  <c r="Q33" i="1"/>
  <c r="Q34" i="1"/>
  <c r="E7" i="1" l="1"/>
  <c r="Q7" i="1" s="1"/>
  <c r="H15" i="1"/>
  <c r="S15" i="1" s="1"/>
  <c r="H27" i="1"/>
  <c r="S27" i="1" s="1"/>
  <c r="H16" i="1" l="1"/>
  <c r="S16" i="1" s="1"/>
  <c r="S35" i="1"/>
  <c r="H34" i="1"/>
  <c r="S34" i="1" s="1"/>
  <c r="H33" i="1"/>
  <c r="S33" i="1" s="1"/>
  <c r="H32" i="1"/>
  <c r="S32" i="1" s="1"/>
  <c r="H31" i="1"/>
  <c r="S31" i="1" s="1"/>
  <c r="H30" i="1"/>
  <c r="S30" i="1" s="1"/>
  <c r="H29" i="1"/>
  <c r="S29" i="1" s="1"/>
  <c r="H28" i="1"/>
  <c r="S28" i="1" s="1"/>
  <c r="H26" i="1"/>
  <c r="S26" i="1" s="1"/>
  <c r="H25" i="1"/>
  <c r="S25" i="1" s="1"/>
  <c r="H24" i="1"/>
  <c r="S24" i="1" s="1"/>
  <c r="H23" i="1"/>
  <c r="S23" i="1" s="1"/>
  <c r="H22" i="1"/>
  <c r="S22" i="1" s="1"/>
  <c r="H21" i="1"/>
  <c r="S21" i="1" s="1"/>
  <c r="H20" i="1"/>
  <c r="S20" i="1" s="1"/>
  <c r="H19" i="1"/>
  <c r="S19" i="1" s="1"/>
  <c r="H18" i="1"/>
  <c r="S18" i="1" s="1"/>
  <c r="H17" i="1"/>
  <c r="S17" i="1" s="1"/>
  <c r="F36" i="1"/>
  <c r="G39" i="1"/>
  <c r="G36" i="1"/>
  <c r="G37" i="1"/>
  <c r="F39" i="1"/>
  <c r="G40" i="1"/>
  <c r="F40" i="1"/>
  <c r="F37" i="1"/>
  <c r="F38" i="1"/>
  <c r="G38" i="1"/>
  <c r="H14" i="1" l="1"/>
  <c r="S14" i="1" s="1"/>
  <c r="H36" i="1"/>
  <c r="H39" i="1"/>
  <c r="H37" i="1"/>
  <c r="H40" i="1"/>
  <c r="H38" i="1"/>
  <c r="H13" i="1" l="1"/>
  <c r="S13" i="1" s="1"/>
  <c r="H12" i="1" l="1"/>
  <c r="H11" i="1" l="1"/>
  <c r="S11" i="1" s="1"/>
  <c r="S12" i="1"/>
  <c r="H10" i="1"/>
  <c r="S10" i="1" s="1"/>
  <c r="H9" i="1" l="1"/>
  <c r="S9" i="1" s="1"/>
  <c r="K29" i="1"/>
  <c r="E29" i="1"/>
  <c r="Q29" i="1" s="1"/>
  <c r="K28" i="1"/>
  <c r="E28" i="1"/>
  <c r="Q28" i="1" s="1"/>
  <c r="K27" i="1"/>
  <c r="E27" i="1"/>
  <c r="Q27" i="1" s="1"/>
  <c r="K26" i="1"/>
  <c r="E26" i="1"/>
  <c r="Q26" i="1" s="1"/>
  <c r="K25" i="1"/>
  <c r="E25" i="1"/>
  <c r="Q25" i="1" s="1"/>
  <c r="K24" i="1"/>
  <c r="E24" i="1"/>
  <c r="Q24" i="1" s="1"/>
  <c r="K23" i="1"/>
  <c r="E23" i="1"/>
  <c r="Q23" i="1" s="1"/>
  <c r="K22" i="1"/>
  <c r="E22" i="1"/>
  <c r="Q22" i="1" s="1"/>
  <c r="K21" i="1"/>
  <c r="E21" i="1"/>
  <c r="Q21" i="1" s="1"/>
  <c r="K20" i="1"/>
  <c r="E20" i="1"/>
  <c r="Q20" i="1" s="1"/>
  <c r="K19" i="1"/>
  <c r="E19" i="1"/>
  <c r="Q19" i="1" s="1"/>
  <c r="K18" i="1"/>
  <c r="E18" i="1"/>
  <c r="Q18" i="1" s="1"/>
  <c r="K17" i="1"/>
  <c r="E17" i="1"/>
  <c r="Q17" i="1" s="1"/>
  <c r="K16" i="1"/>
  <c r="E16" i="1"/>
  <c r="Q16" i="1" s="1"/>
  <c r="K15" i="1"/>
  <c r="E15" i="1"/>
  <c r="Q15" i="1" s="1"/>
  <c r="K14" i="1"/>
  <c r="E14" i="1"/>
  <c r="Q14" i="1" s="1"/>
  <c r="K13" i="1"/>
  <c r="E13" i="1"/>
  <c r="Q13" i="1" s="1"/>
  <c r="K12" i="1"/>
  <c r="E12" i="1"/>
  <c r="Q12" i="1" s="1"/>
  <c r="K11" i="1"/>
  <c r="E11" i="1"/>
  <c r="Q11" i="1" s="1"/>
  <c r="K10" i="1"/>
  <c r="E10" i="1"/>
  <c r="Q10" i="1" s="1"/>
  <c r="K9" i="1"/>
  <c r="E9" i="1"/>
  <c r="Q9" i="1" s="1"/>
  <c r="K8" i="1"/>
  <c r="E8" i="1"/>
  <c r="Q8" i="1" s="1"/>
  <c r="K7" i="1"/>
  <c r="J33" i="1"/>
  <c r="I40" i="1"/>
  <c r="J40" i="1"/>
  <c r="J37" i="1"/>
  <c r="I36" i="1"/>
  <c r="J34" i="1"/>
  <c r="I39" i="1"/>
  <c r="J36" i="1"/>
  <c r="I34" i="1"/>
  <c r="J35" i="1"/>
  <c r="I38" i="1"/>
  <c r="I35" i="1"/>
  <c r="I37" i="1"/>
  <c r="I33" i="1"/>
  <c r="J38" i="1"/>
  <c r="J39" i="1"/>
  <c r="H8" i="1" l="1"/>
  <c r="S8" i="1" s="1"/>
  <c r="K36" i="1"/>
  <c r="K37" i="1"/>
  <c r="K38" i="1"/>
  <c r="K39" i="1"/>
  <c r="K40" i="1"/>
  <c r="H7" i="1" l="1"/>
  <c r="S7" i="1" s="1"/>
</calcChain>
</file>

<file path=xl/sharedStrings.xml><?xml version="1.0" encoding="utf-8"?>
<sst xmlns="http://schemas.openxmlformats.org/spreadsheetml/2006/main" count="178" uniqueCount="114">
  <si>
    <t>年間賃金総支給額の推移（厚生労働省「賃金構造基本統計調査」）</t>
    <rPh sb="0" eb="2">
      <t>ネンカン</t>
    </rPh>
    <rPh sb="2" eb="4">
      <t>チンギン</t>
    </rPh>
    <rPh sb="4" eb="5">
      <t>ソウ</t>
    </rPh>
    <rPh sb="5" eb="8">
      <t>シキュウガク</t>
    </rPh>
    <rPh sb="9" eb="11">
      <t>スイイ</t>
    </rPh>
    <rPh sb="12" eb="14">
      <t>コウセイ</t>
    </rPh>
    <rPh sb="14" eb="17">
      <t>ロウドウショウ</t>
    </rPh>
    <rPh sb="18" eb="20">
      <t>チンギン</t>
    </rPh>
    <rPh sb="20" eb="22">
      <t>コウゾウ</t>
    </rPh>
    <rPh sb="22" eb="24">
      <t>キホン</t>
    </rPh>
    <rPh sb="24" eb="26">
      <t>トウケイ</t>
    </rPh>
    <rPh sb="26" eb="28">
      <t>チョウサ</t>
    </rPh>
    <phoneticPr fontId="4"/>
  </si>
  <si>
    <t>建設業生産労働者</t>
    <phoneticPr fontId="2"/>
  </si>
  <si>
    <t>全産業正社員・正職員（修正）</t>
    <rPh sb="0" eb="3">
      <t>ゼンサンギョウ</t>
    </rPh>
    <rPh sb="3" eb="6">
      <t>セイシャイン</t>
    </rPh>
    <rPh sb="7" eb="10">
      <t>セイショクイン</t>
    </rPh>
    <rPh sb="11" eb="13">
      <t>シュウセイ</t>
    </rPh>
    <phoneticPr fontId="2"/>
  </si>
  <si>
    <t>建設業管理・事務・技術労働者（修正）</t>
    <rPh sb="0" eb="3">
      <t>ケンセツギョウ</t>
    </rPh>
    <rPh sb="3" eb="5">
      <t>カンリ</t>
    </rPh>
    <rPh sb="6" eb="8">
      <t>ジム</t>
    </rPh>
    <rPh sb="9" eb="11">
      <t>ギジュツ</t>
    </rPh>
    <rPh sb="11" eb="14">
      <t>ロウドウシャ</t>
    </rPh>
    <rPh sb="15" eb="17">
      <t>シュウセイ</t>
    </rPh>
    <phoneticPr fontId="2"/>
  </si>
  <si>
    <t>建設業全体</t>
  </si>
  <si>
    <t>建設業生産労働者</t>
    <rPh sb="0" eb="3">
      <t>ケンセツギョウ</t>
    </rPh>
    <rPh sb="3" eb="5">
      <t>セイサン</t>
    </rPh>
    <rPh sb="5" eb="8">
      <t>ロウドウシャ</t>
    </rPh>
    <phoneticPr fontId="2"/>
  </si>
  <si>
    <t>建設業（加重平均推計２）</t>
    <rPh sb="0" eb="3">
      <t>ケンセツギョウ</t>
    </rPh>
    <rPh sb="4" eb="8">
      <t>カジュウヘイキン</t>
    </rPh>
    <rPh sb="8" eb="10">
      <t>スイケイ</t>
    </rPh>
    <phoneticPr fontId="2"/>
  </si>
  <si>
    <t>設計労務単価</t>
    <rPh sb="0" eb="6">
      <t>セッケイロウムタンカ</t>
    </rPh>
    <phoneticPr fontId="2"/>
  </si>
  <si>
    <t>調査年度</t>
    <rPh sb="0" eb="2">
      <t>チョウサ</t>
    </rPh>
    <rPh sb="2" eb="4">
      <t>ネンド</t>
    </rPh>
    <phoneticPr fontId="4"/>
  </si>
  <si>
    <t>所定内
給与額</t>
  </si>
  <si>
    <t>年間賞与その他特別給与額</t>
  </si>
  <si>
    <t>年間総支給額</t>
  </si>
  <si>
    <t>所定内
給与額</t>
    <phoneticPr fontId="2"/>
  </si>
  <si>
    <t>年間総支給額</t>
    <rPh sb="0" eb="2">
      <t>ネンカン</t>
    </rPh>
    <rPh sb="2" eb="3">
      <t>ソウ</t>
    </rPh>
    <rPh sb="3" eb="6">
      <t>シキュウガク</t>
    </rPh>
    <phoneticPr fontId="2"/>
  </si>
  <si>
    <t>就業者数</t>
  </si>
  <si>
    <t>H20年までは男性労働者の数値を代用＋R2以降建設・採掘従事者、生産工程従事者、輸送・機械運転従事者で代用</t>
    <rPh sb="3" eb="4">
      <t>ネン</t>
    </rPh>
    <rPh sb="7" eb="12">
      <t>ダンセイロウドウシャ</t>
    </rPh>
    <rPh sb="13" eb="15">
      <t>スウチ</t>
    </rPh>
    <rPh sb="16" eb="18">
      <t>ダイヨウ</t>
    </rPh>
    <rPh sb="21" eb="23">
      <t>イコウ</t>
    </rPh>
    <rPh sb="23" eb="25">
      <t>ケンセツ</t>
    </rPh>
    <rPh sb="26" eb="28">
      <t>サイクツ</t>
    </rPh>
    <rPh sb="28" eb="31">
      <t>ジュウジシャ</t>
    </rPh>
    <rPh sb="32" eb="39">
      <t>セイサンコウテイジュウジシャ</t>
    </rPh>
    <rPh sb="40" eb="42">
      <t>ユソウ</t>
    </rPh>
    <rPh sb="43" eb="47">
      <t>キカイウンテン</t>
    </rPh>
    <rPh sb="47" eb="50">
      <t>ジュウジシャ</t>
    </rPh>
    <rPh sb="51" eb="53">
      <t>ダイヨウ</t>
    </rPh>
    <phoneticPr fontId="2"/>
  </si>
  <si>
    <t>建設業の生産労働者と管理事務技術の年収を各労働者にて加重平均</t>
    <rPh sb="0" eb="3">
      <t>ケンセツギョウ</t>
    </rPh>
    <rPh sb="4" eb="9">
      <t>セイサンロウドウシャ</t>
    </rPh>
    <rPh sb="10" eb="16">
      <t>カンリジムギジュツ</t>
    </rPh>
    <rPh sb="17" eb="19">
      <t>ネンシュウ</t>
    </rPh>
    <rPh sb="20" eb="24">
      <t>カクロウドウシャ</t>
    </rPh>
    <rPh sb="26" eb="30">
      <t>カジュウヘイキン</t>
    </rPh>
    <phoneticPr fontId="2"/>
  </si>
  <si>
    <t>H16年以前は毎勤の全産業（パートタイム除く）の対翌年増減率を元に算出</t>
    <rPh sb="3" eb="4">
      <t>ネン</t>
    </rPh>
    <rPh sb="4" eb="6">
      <t>イゼン</t>
    </rPh>
    <rPh sb="7" eb="8">
      <t>マイ</t>
    </rPh>
    <rPh sb="8" eb="9">
      <t>キン</t>
    </rPh>
    <rPh sb="10" eb="13">
      <t>ゼンサンギョウ</t>
    </rPh>
    <rPh sb="20" eb="21">
      <t>ノゾ</t>
    </rPh>
    <rPh sb="24" eb="25">
      <t>タイ</t>
    </rPh>
    <rPh sb="25" eb="27">
      <t>ヨクネン</t>
    </rPh>
    <rPh sb="27" eb="29">
      <t>ゾウゲン</t>
    </rPh>
    <rPh sb="29" eb="30">
      <t>リツ</t>
    </rPh>
    <rPh sb="31" eb="32">
      <t>モト</t>
    </rPh>
    <rPh sb="33" eb="35">
      <t>サンシュツ</t>
    </rPh>
    <phoneticPr fontId="2"/>
  </si>
  <si>
    <t>Ａ</t>
  </si>
  <si>
    <t>Ｂ</t>
  </si>
  <si>
    <t>（Ａ×12月）
＋Ｂ</t>
  </si>
  <si>
    <t>（Ａ×12月）
＋Ｂ</t>
    <rPh sb="5" eb="6">
      <t>ツキ</t>
    </rPh>
    <phoneticPr fontId="2"/>
  </si>
  <si>
    <t>生産労働者</t>
  </si>
  <si>
    <t>管理・事務・技術労働者</t>
  </si>
  <si>
    <t>就業者数計</t>
  </si>
  <si>
    <t>建設業（加重平均推計）</t>
  </si>
  <si>
    <t>千円</t>
  </si>
  <si>
    <t>千円</t>
    <rPh sb="0" eb="2">
      <t>センエン</t>
    </rPh>
    <phoneticPr fontId="2"/>
  </si>
  <si>
    <t>千円</t>
    <rPh sb="0" eb="2">
      <t>センエン</t>
    </rPh>
    <phoneticPr fontId="1"/>
  </si>
  <si>
    <t>万人</t>
  </si>
  <si>
    <t>万円</t>
  </si>
  <si>
    <t>万円</t>
    <rPh sb="0" eb="2">
      <t>マンエン</t>
    </rPh>
    <phoneticPr fontId="2"/>
  </si>
  <si>
    <t>円</t>
    <rPh sb="0" eb="1">
      <t>エン</t>
    </rPh>
    <phoneticPr fontId="2"/>
  </si>
  <si>
    <t>1997年</t>
    <rPh sb="4" eb="5">
      <t>ネン</t>
    </rPh>
    <phoneticPr fontId="2"/>
  </si>
  <si>
    <t>平成9年</t>
    <rPh sb="0" eb="2">
      <t>ヘイセイ</t>
    </rPh>
    <rPh sb="3" eb="4">
      <t>ネン</t>
    </rPh>
    <phoneticPr fontId="2"/>
  </si>
  <si>
    <t>1998年</t>
    <rPh sb="4" eb="5">
      <t>ネン</t>
    </rPh>
    <phoneticPr fontId="2"/>
  </si>
  <si>
    <t>平成10年</t>
    <rPh sb="0" eb="2">
      <t>ヘイセイ</t>
    </rPh>
    <rPh sb="4" eb="5">
      <t>ネン</t>
    </rPh>
    <phoneticPr fontId="2"/>
  </si>
  <si>
    <t>1999年</t>
    <rPh sb="4" eb="5">
      <t>ネン</t>
    </rPh>
    <phoneticPr fontId="2"/>
  </si>
  <si>
    <t>平成11年</t>
    <rPh sb="0" eb="2">
      <t>ヘイセイ</t>
    </rPh>
    <rPh sb="4" eb="5">
      <t>ネン</t>
    </rPh>
    <phoneticPr fontId="2"/>
  </si>
  <si>
    <t>2000年</t>
    <rPh sb="4" eb="5">
      <t>ネン</t>
    </rPh>
    <phoneticPr fontId="2"/>
  </si>
  <si>
    <t>平成12年</t>
    <rPh sb="0" eb="2">
      <t>ヘイセイ</t>
    </rPh>
    <rPh sb="4" eb="5">
      <t>ネン</t>
    </rPh>
    <phoneticPr fontId="2"/>
  </si>
  <si>
    <t>2001年</t>
    <rPh sb="4" eb="5">
      <t>ネン</t>
    </rPh>
    <phoneticPr fontId="2"/>
  </si>
  <si>
    <t>平成13年</t>
    <rPh sb="0" eb="2">
      <t>ヘイセイ</t>
    </rPh>
    <rPh sb="4" eb="5">
      <t>ネン</t>
    </rPh>
    <phoneticPr fontId="2"/>
  </si>
  <si>
    <t>2002年</t>
    <rPh sb="4" eb="5">
      <t>ネン</t>
    </rPh>
    <phoneticPr fontId="2"/>
  </si>
  <si>
    <t>平成14年</t>
    <rPh sb="0" eb="2">
      <t>ヘイセイ</t>
    </rPh>
    <rPh sb="4" eb="5">
      <t>ネン</t>
    </rPh>
    <phoneticPr fontId="2"/>
  </si>
  <si>
    <t>2003年</t>
    <rPh sb="4" eb="5">
      <t>ネン</t>
    </rPh>
    <phoneticPr fontId="2"/>
  </si>
  <si>
    <t>平成15年</t>
    <rPh sb="0" eb="2">
      <t>ヘイセイ</t>
    </rPh>
    <rPh sb="4" eb="5">
      <t>ネン</t>
    </rPh>
    <phoneticPr fontId="2"/>
  </si>
  <si>
    <t>2004年</t>
    <rPh sb="4" eb="5">
      <t>ネン</t>
    </rPh>
    <phoneticPr fontId="2"/>
  </si>
  <si>
    <t>平成16年</t>
    <rPh sb="0" eb="2">
      <t>ヘイセイ</t>
    </rPh>
    <rPh sb="4" eb="5">
      <t>ネン</t>
    </rPh>
    <phoneticPr fontId="2"/>
  </si>
  <si>
    <t>2005年</t>
    <rPh sb="4" eb="5">
      <t>ネン</t>
    </rPh>
    <phoneticPr fontId="2"/>
  </si>
  <si>
    <t>平成17年</t>
    <rPh sb="0" eb="2">
      <t>ヘイセイ</t>
    </rPh>
    <rPh sb="4" eb="5">
      <t>ネン</t>
    </rPh>
    <phoneticPr fontId="2"/>
  </si>
  <si>
    <t>2006年</t>
    <rPh sb="4" eb="5">
      <t>ネン</t>
    </rPh>
    <phoneticPr fontId="2"/>
  </si>
  <si>
    <t>平成18年</t>
    <rPh sb="0" eb="2">
      <t>ヘイセイ</t>
    </rPh>
    <rPh sb="4" eb="5">
      <t>ネン</t>
    </rPh>
    <phoneticPr fontId="2"/>
  </si>
  <si>
    <t>2007年</t>
    <rPh sb="4" eb="5">
      <t>ネン</t>
    </rPh>
    <phoneticPr fontId="2"/>
  </si>
  <si>
    <t>平成19年</t>
    <rPh sb="0" eb="2">
      <t>ヘイセイ</t>
    </rPh>
    <rPh sb="4" eb="5">
      <t>ネン</t>
    </rPh>
    <phoneticPr fontId="2"/>
  </si>
  <si>
    <t>2008年</t>
    <rPh sb="4" eb="5">
      <t>ネン</t>
    </rPh>
    <phoneticPr fontId="2"/>
  </si>
  <si>
    <t>平成20年</t>
    <rPh sb="0" eb="2">
      <t>ヘイセイ</t>
    </rPh>
    <rPh sb="4" eb="5">
      <t>ネン</t>
    </rPh>
    <phoneticPr fontId="2"/>
  </si>
  <si>
    <t>2009年</t>
    <rPh sb="4" eb="5">
      <t>ネン</t>
    </rPh>
    <phoneticPr fontId="2"/>
  </si>
  <si>
    <t>平成21年</t>
    <rPh sb="0" eb="2">
      <t>ヘイセイ</t>
    </rPh>
    <rPh sb="4" eb="5">
      <t>ネン</t>
    </rPh>
    <phoneticPr fontId="2"/>
  </si>
  <si>
    <t>2010年</t>
    <rPh sb="4" eb="5">
      <t>ネン</t>
    </rPh>
    <phoneticPr fontId="2"/>
  </si>
  <si>
    <t>平成22年</t>
    <rPh sb="0" eb="2">
      <t>ヘイセイ</t>
    </rPh>
    <rPh sb="4" eb="5">
      <t>ネン</t>
    </rPh>
    <phoneticPr fontId="2"/>
  </si>
  <si>
    <t>2011年</t>
    <rPh sb="4" eb="5">
      <t>ネン</t>
    </rPh>
    <phoneticPr fontId="2"/>
  </si>
  <si>
    <t>平成23年</t>
    <rPh sb="0" eb="2">
      <t>ヘイセイ</t>
    </rPh>
    <rPh sb="4" eb="5">
      <t>ネン</t>
    </rPh>
    <phoneticPr fontId="2"/>
  </si>
  <si>
    <t>2012年</t>
    <rPh sb="4" eb="5">
      <t>ネン</t>
    </rPh>
    <phoneticPr fontId="2"/>
  </si>
  <si>
    <t>平成24年</t>
    <rPh sb="0" eb="2">
      <t>ヘイセイ</t>
    </rPh>
    <rPh sb="4" eb="5">
      <t>ネン</t>
    </rPh>
    <phoneticPr fontId="2"/>
  </si>
  <si>
    <t>2013年</t>
    <rPh sb="4" eb="5">
      <t>ネン</t>
    </rPh>
    <phoneticPr fontId="2"/>
  </si>
  <si>
    <t>平成25年</t>
    <rPh sb="0" eb="2">
      <t>ヘイセイ</t>
    </rPh>
    <rPh sb="4" eb="5">
      <t>ネン</t>
    </rPh>
    <phoneticPr fontId="2"/>
  </si>
  <si>
    <t>2014年</t>
    <rPh sb="4" eb="5">
      <t>ネン</t>
    </rPh>
    <phoneticPr fontId="2"/>
  </si>
  <si>
    <t>平成26年</t>
    <rPh sb="0" eb="2">
      <t>ヘイセイ</t>
    </rPh>
    <rPh sb="4" eb="5">
      <t>ネン</t>
    </rPh>
    <phoneticPr fontId="2"/>
  </si>
  <si>
    <t>2015年</t>
    <rPh sb="4" eb="5">
      <t>ネン</t>
    </rPh>
    <phoneticPr fontId="2"/>
  </si>
  <si>
    <t>平成27年</t>
    <rPh sb="0" eb="2">
      <t>ヘイセイ</t>
    </rPh>
    <rPh sb="4" eb="5">
      <t>ネン</t>
    </rPh>
    <phoneticPr fontId="2"/>
  </si>
  <si>
    <t>2016年</t>
    <rPh sb="4" eb="5">
      <t>ネン</t>
    </rPh>
    <phoneticPr fontId="2"/>
  </si>
  <si>
    <t>平成28年</t>
    <rPh sb="0" eb="2">
      <t>ヘイセイ</t>
    </rPh>
    <rPh sb="4" eb="5">
      <t>ネン</t>
    </rPh>
    <phoneticPr fontId="2"/>
  </si>
  <si>
    <t>2017年</t>
    <rPh sb="4" eb="5">
      <t>ネン</t>
    </rPh>
    <phoneticPr fontId="2"/>
  </si>
  <si>
    <t>平成29年</t>
    <rPh sb="0" eb="2">
      <t>ヘイセイ</t>
    </rPh>
    <rPh sb="4" eb="5">
      <t>ネン</t>
    </rPh>
    <phoneticPr fontId="2"/>
  </si>
  <si>
    <t>2018年</t>
    <rPh sb="4" eb="5">
      <t>ネン</t>
    </rPh>
    <phoneticPr fontId="2"/>
  </si>
  <si>
    <t>平成30年</t>
    <rPh sb="0" eb="2">
      <t>ヘイセイ</t>
    </rPh>
    <rPh sb="4" eb="5">
      <t>ネン</t>
    </rPh>
    <phoneticPr fontId="2"/>
  </si>
  <si>
    <t>2019年</t>
    <rPh sb="4" eb="5">
      <t>ネン</t>
    </rPh>
    <phoneticPr fontId="2"/>
  </si>
  <si>
    <t>令和元年</t>
    <rPh sb="0" eb="2">
      <t>レイワ</t>
    </rPh>
    <rPh sb="2" eb="4">
      <t>ガンネン</t>
    </rPh>
    <phoneticPr fontId="2"/>
  </si>
  <si>
    <t>2020年</t>
    <rPh sb="4" eb="5">
      <t>ネン</t>
    </rPh>
    <phoneticPr fontId="2"/>
  </si>
  <si>
    <t>令和2年</t>
    <rPh sb="0" eb="2">
      <t>レイワ</t>
    </rPh>
    <rPh sb="3" eb="4">
      <t>ネン</t>
    </rPh>
    <phoneticPr fontId="2"/>
  </si>
  <si>
    <t>2021年</t>
    <rPh sb="4" eb="5">
      <t>ネン</t>
    </rPh>
    <phoneticPr fontId="2"/>
  </si>
  <si>
    <t>令和3年</t>
    <rPh sb="0" eb="2">
      <t>レイワ</t>
    </rPh>
    <rPh sb="3" eb="4">
      <t>ネン</t>
    </rPh>
    <phoneticPr fontId="2"/>
  </si>
  <si>
    <t>2022年</t>
    <rPh sb="4" eb="5">
      <t>ネン</t>
    </rPh>
    <phoneticPr fontId="2"/>
  </si>
  <si>
    <t>令和4年</t>
    <rPh sb="0" eb="2">
      <t>レイワ</t>
    </rPh>
    <rPh sb="3" eb="4">
      <t>ネン</t>
    </rPh>
    <phoneticPr fontId="2"/>
  </si>
  <si>
    <t>2023年</t>
    <rPh sb="4" eb="5">
      <t>ネン</t>
    </rPh>
    <phoneticPr fontId="2"/>
  </si>
  <si>
    <t>令和5年</t>
    <rPh sb="0" eb="2">
      <t>レイワ</t>
    </rPh>
    <rPh sb="3" eb="4">
      <t>ネン</t>
    </rPh>
    <phoneticPr fontId="2"/>
  </si>
  <si>
    <t>2024年</t>
    <rPh sb="4" eb="5">
      <t>ネン</t>
    </rPh>
    <phoneticPr fontId="2"/>
  </si>
  <si>
    <t>令和6年</t>
    <rPh sb="0" eb="2">
      <t>レイワ</t>
    </rPh>
    <rPh sb="3" eb="4">
      <t>ネン</t>
    </rPh>
    <phoneticPr fontId="2"/>
  </si>
  <si>
    <t>2025年</t>
    <rPh sb="4" eb="5">
      <t>ネン</t>
    </rPh>
    <phoneticPr fontId="2"/>
  </si>
  <si>
    <t>令和7年</t>
    <rPh sb="0" eb="2">
      <t>レイワ</t>
    </rPh>
    <rPh sb="3" eb="4">
      <t>ネン</t>
    </rPh>
    <phoneticPr fontId="2"/>
  </si>
  <si>
    <t>2026年</t>
    <rPh sb="4" eb="5">
      <t>ネン</t>
    </rPh>
    <phoneticPr fontId="2"/>
  </si>
  <si>
    <t>令和8年</t>
    <rPh sb="0" eb="2">
      <t>レイワ</t>
    </rPh>
    <rPh sb="3" eb="4">
      <t>ネン</t>
    </rPh>
    <phoneticPr fontId="2"/>
  </si>
  <si>
    <t>2027年</t>
    <rPh sb="4" eb="5">
      <t>ネン</t>
    </rPh>
    <phoneticPr fontId="2"/>
  </si>
  <si>
    <t>令和9年</t>
    <rPh sb="0" eb="2">
      <t>レイワ</t>
    </rPh>
    <rPh sb="3" eb="4">
      <t>ネン</t>
    </rPh>
    <phoneticPr fontId="2"/>
  </si>
  <si>
    <t>2028年</t>
    <rPh sb="4" eb="5">
      <t>ネン</t>
    </rPh>
    <phoneticPr fontId="2"/>
  </si>
  <si>
    <t>令和10年</t>
    <rPh sb="0" eb="2">
      <t>レイワ</t>
    </rPh>
    <rPh sb="4" eb="5">
      <t>ネン</t>
    </rPh>
    <phoneticPr fontId="2"/>
  </si>
  <si>
    <t>2029年</t>
    <rPh sb="4" eb="5">
      <t>ネン</t>
    </rPh>
    <phoneticPr fontId="2"/>
  </si>
  <si>
    <t>令和11年</t>
    <rPh sb="0" eb="2">
      <t>レイワ</t>
    </rPh>
    <rPh sb="4" eb="5">
      <t>ネン</t>
    </rPh>
    <phoneticPr fontId="2"/>
  </si>
  <si>
    <t>2030年</t>
    <rPh sb="4" eb="5">
      <t>ネン</t>
    </rPh>
    <phoneticPr fontId="2"/>
  </si>
  <si>
    <t>令和12年</t>
    <rPh sb="0" eb="2">
      <t>レイワ</t>
    </rPh>
    <rPh sb="4" eb="5">
      <t>ネン</t>
    </rPh>
    <phoneticPr fontId="2"/>
  </si>
  <si>
    <t>毎勤：翌年との増減率</t>
    <rPh sb="0" eb="2">
      <t>マイキン</t>
    </rPh>
    <rPh sb="3" eb="5">
      <t>ヨクネン</t>
    </rPh>
    <rPh sb="7" eb="10">
      <t>ゾウゲンリツ</t>
    </rPh>
    <phoneticPr fontId="2"/>
  </si>
  <si>
    <t>労働力調査 労働力調査（公表資料、時系列結果など） 結果原表（各期の最も詳細な結果）※全国結果のみ 基本集計 | ファイル | 統計データを探す | 政府統計の総合窓口</t>
  </si>
  <si>
    <t>賃金構造基本統計調査 | ファイル | 統計データを探す | 政府統計の総合窓口</t>
  </si>
  <si>
    <t>001981942.pdf</t>
  </si>
  <si>
    <t>注）【労働賃金の推移】</t>
  </si>
  <si>
    <r>
      <t>1.</t>
    </r>
    <r>
      <rPr>
        <sz val="11"/>
        <color rgb="FF000000"/>
        <rFont val="游ゴシック"/>
        <family val="3"/>
        <charset val="128"/>
        <scheme val="minor"/>
      </rPr>
      <t>　年間賃金総支給額＝決まって支給する現金給与額×12＋年間賞与その他特別給与額</t>
    </r>
  </si>
  <si>
    <r>
      <t>2.</t>
    </r>
    <r>
      <rPr>
        <sz val="11"/>
        <color rgb="FF000000"/>
        <rFont val="游ゴシック"/>
        <family val="3"/>
        <charset val="128"/>
        <scheme val="minor"/>
      </rPr>
      <t>　調査対象は、事業所規模</t>
    </r>
    <r>
      <rPr>
        <sz val="11"/>
        <color rgb="FF000000"/>
        <rFont val="Aptos Narrow"/>
        <family val="2"/>
      </rPr>
      <t>10</t>
    </r>
    <r>
      <rPr>
        <sz val="11"/>
        <color rgb="FF000000"/>
        <rFont val="游ゴシック"/>
        <family val="3"/>
        <charset val="128"/>
        <scheme val="minor"/>
      </rPr>
      <t>人以上の事業所に雇用される常用の労働者</t>
    </r>
  </si>
  <si>
    <r>
      <t>3.</t>
    </r>
    <r>
      <rPr>
        <sz val="11"/>
        <color rgb="FF000000"/>
        <rFont val="游ゴシック"/>
        <family val="3"/>
        <charset val="128"/>
        <scheme val="minor"/>
      </rPr>
      <t>　労働者とは、生産労働者及び管理・事務・技術労働者</t>
    </r>
  </si>
  <si>
    <r>
      <t>4.</t>
    </r>
    <r>
      <rPr>
        <sz val="11"/>
        <color rgb="FF000000"/>
        <rFont val="游ゴシック"/>
        <family val="3"/>
        <charset val="128"/>
        <scheme val="minor"/>
      </rPr>
      <t>　建設業生産労働者の</t>
    </r>
    <r>
      <rPr>
        <sz val="11"/>
        <color rgb="FF000000"/>
        <rFont val="Aptos Narrow"/>
        <family val="2"/>
      </rPr>
      <t>2020</t>
    </r>
    <r>
      <rPr>
        <sz val="11"/>
        <color rgb="FF000000"/>
        <rFont val="游ゴシック"/>
        <family val="3"/>
        <charset val="128"/>
        <scheme val="minor"/>
      </rPr>
      <t>年以降の金額は、生産工程従事者、輸送・機械運転従事者、建設・採掘従事者の加重平均値</t>
    </r>
  </si>
  <si>
    <t>（注）【公共工事設計労務単価の推移】</t>
  </si>
  <si>
    <r>
      <t>2.</t>
    </r>
    <r>
      <rPr>
        <sz val="11"/>
        <color rgb="FF000000"/>
        <rFont val="游ゴシック"/>
        <family val="3"/>
        <charset val="128"/>
        <scheme val="minor"/>
      </rPr>
      <t>　平成</t>
    </r>
    <r>
      <rPr>
        <sz val="11"/>
        <color rgb="FF000000"/>
        <rFont val="Aptos Narrow"/>
        <family val="2"/>
      </rPr>
      <t>18</t>
    </r>
    <r>
      <rPr>
        <sz val="11"/>
        <color rgb="FF000000"/>
        <rFont val="游ゴシック"/>
        <family val="3"/>
        <charset val="128"/>
        <scheme val="minor"/>
      </rPr>
      <t>年度以前は、交通誘導警備員が</t>
    </r>
    <r>
      <rPr>
        <sz val="11"/>
        <color rgb="FF000000"/>
        <rFont val="Aptos Narrow"/>
        <family val="2"/>
      </rPr>
      <t>A</t>
    </r>
    <r>
      <rPr>
        <sz val="11"/>
        <color rgb="FF000000"/>
        <rFont val="游ゴシック"/>
        <family val="3"/>
        <charset val="128"/>
        <scheme val="minor"/>
      </rPr>
      <t>・</t>
    </r>
    <r>
      <rPr>
        <sz val="11"/>
        <color rgb="FF000000"/>
        <rFont val="Aptos Narrow"/>
        <family val="2"/>
      </rPr>
      <t>B</t>
    </r>
    <r>
      <rPr>
        <sz val="11"/>
        <color rgb="FF000000"/>
        <rFont val="游ゴシック"/>
        <family val="3"/>
        <charset val="128"/>
        <scheme val="minor"/>
      </rPr>
      <t>に分かれていないため、交通誘導警備員</t>
    </r>
    <r>
      <rPr>
        <sz val="11"/>
        <color rgb="FF000000"/>
        <rFont val="Aptos Narrow"/>
        <family val="2"/>
      </rPr>
      <t>A</t>
    </r>
    <r>
      <rPr>
        <sz val="11"/>
        <color rgb="FF000000"/>
        <rFont val="游ゴシック"/>
        <family val="3"/>
        <charset val="128"/>
        <scheme val="minor"/>
      </rPr>
      <t>・</t>
    </r>
    <r>
      <rPr>
        <sz val="11"/>
        <color rgb="FF000000"/>
        <rFont val="Aptos Narrow"/>
        <family val="2"/>
      </rPr>
      <t>B</t>
    </r>
    <r>
      <rPr>
        <sz val="11"/>
        <color rgb="FF000000"/>
        <rFont val="游ゴシック"/>
        <family val="3"/>
        <charset val="128"/>
        <scheme val="minor"/>
      </rPr>
      <t>を足した人数で加重平均した。</t>
    </r>
  </si>
  <si>
    <r>
      <t>1.</t>
    </r>
    <r>
      <rPr>
        <sz val="11"/>
        <color rgb="FF000000"/>
        <rFont val="游ゴシック"/>
        <family val="3"/>
        <charset val="128"/>
        <scheme val="minor"/>
      </rPr>
      <t>　金額は加重平均値にて表示。</t>
    </r>
    <r>
      <rPr>
        <sz val="11"/>
        <color rgb="FF000000"/>
        <rFont val="游ゴシック"/>
        <family val="2"/>
        <charset val="128"/>
      </rPr>
      <t>平成</t>
    </r>
    <r>
      <rPr>
        <sz val="11"/>
        <color rgb="FF000000"/>
        <rFont val="Aptos Narrow"/>
        <family val="2"/>
      </rPr>
      <t>31</t>
    </r>
    <r>
      <rPr>
        <sz val="11"/>
        <color rgb="FF000000"/>
        <rFont val="游ゴシック"/>
        <family val="2"/>
        <charset val="128"/>
      </rPr>
      <t>年までは平成</t>
    </r>
    <r>
      <rPr>
        <sz val="11"/>
        <color rgb="FF000000"/>
        <rFont val="Aptos Narrow"/>
        <family val="2"/>
      </rPr>
      <t>25</t>
    </r>
    <r>
      <rPr>
        <sz val="11"/>
        <color rgb="FF000000"/>
        <rFont val="游ゴシック"/>
        <family val="2"/>
        <charset val="128"/>
      </rPr>
      <t>年度の標本数をもとにラスパイレス式で算出し、</t>
    </r>
    <phoneticPr fontId="2"/>
  </si>
  <si>
    <r>
      <t xml:space="preserve">          </t>
    </r>
    <r>
      <rPr>
        <sz val="11"/>
        <color rgb="FF000000"/>
        <rFont val="游ゴシック"/>
        <family val="2"/>
        <charset val="128"/>
      </rPr>
      <t>令和２年以降は令和２年度の標本数をもとにラスパイレス式で算出した。</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</si>
</sst>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
    <numFmt numFmtId="177" formatCode="0.0"/>
    <numFmt numFmtId="178" formatCode="###0.0;&quot; -&quot;##0.0"/>
    <numFmt numFmtId="179" formatCode="####0.0;&quot;-&quot;###0.0"/>
    <numFmt numFmtId="180" formatCode="0.0%"/>
    <numFmt numFmtId="181" formatCode="0_ "/>
    <numFmt numFmtId="182" formatCode="0.0_ "/>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0"/>
      <color theme="1"/>
      <name val="ＭＳ ゴシック"/>
      <family val="3"/>
      <charset val="128"/>
    </font>
    <font>
      <sz val="6"/>
      <name val="ＭＳ Ｐゴシック"/>
      <family val="3"/>
      <charset val="128"/>
    </font>
    <font>
      <sz val="11"/>
      <color theme="1"/>
      <name val="ＭＳ ゴシック"/>
      <family val="3"/>
      <charset val="128"/>
    </font>
    <font>
      <b/>
      <sz val="11"/>
      <name val="游ゴシック"/>
      <family val="3"/>
      <charset val="128"/>
      <scheme val="minor"/>
    </font>
    <font>
      <b/>
      <sz val="11"/>
      <color theme="1"/>
      <name val="游ゴシック"/>
      <family val="3"/>
      <charset val="128"/>
      <scheme val="minor"/>
    </font>
    <font>
      <sz val="8"/>
      <color theme="1"/>
      <name val="游ゴシック"/>
      <family val="3"/>
      <charset val="128"/>
      <scheme val="minor"/>
    </font>
    <font>
      <sz val="11"/>
      <name val="ＭＳ Ｐゴシック"/>
      <family val="3"/>
      <charset val="128"/>
    </font>
    <font>
      <b/>
      <sz val="11"/>
      <name val="ＭＳ Ｐゴシック"/>
      <family val="3"/>
      <charset val="128"/>
    </font>
    <font>
      <sz val="11"/>
      <name val="Times New Roman"/>
      <family val="1"/>
    </font>
    <font>
      <sz val="11"/>
      <color rgb="FFFF0000"/>
      <name val="Times New Roman"/>
      <family val="1"/>
    </font>
    <font>
      <sz val="11"/>
      <color theme="1"/>
      <name val="Times New Roman"/>
      <family val="1"/>
    </font>
    <font>
      <b/>
      <sz val="11"/>
      <color theme="1"/>
      <name val="ＭＳ ゴシック"/>
      <family val="3"/>
      <charset val="128"/>
    </font>
    <font>
      <b/>
      <sz val="11"/>
      <color rgb="FFFF0000"/>
      <name val="ＭＳ ゴシック"/>
      <family val="3"/>
      <charset val="128"/>
    </font>
    <font>
      <sz val="11"/>
      <color rgb="FF000000"/>
      <name val="ＭＳ Ｐゴシック"/>
      <family val="3"/>
      <charset val="128"/>
    </font>
    <font>
      <sz val="10"/>
      <color theme="1"/>
      <name val="游ゴシック"/>
      <family val="3"/>
      <charset val="128"/>
      <scheme val="minor"/>
    </font>
    <font>
      <u/>
      <sz val="11"/>
      <color theme="10"/>
      <name val="游ゴシック"/>
      <family val="2"/>
      <charset val="128"/>
      <scheme val="minor"/>
    </font>
    <font>
      <sz val="11"/>
      <color rgb="FF000000"/>
      <name val="游ゴシック"/>
      <family val="3"/>
      <charset val="128"/>
      <scheme val="minor"/>
    </font>
    <font>
      <sz val="11"/>
      <color rgb="FF000000"/>
      <name val="Aptos Narrow"/>
      <family val="2"/>
    </font>
    <font>
      <sz val="11"/>
      <color rgb="FF000000"/>
      <name val="游ゴシック"/>
      <family val="2"/>
      <charset val="128"/>
    </font>
  </fonts>
  <fills count="10">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7" tint="0.79998168889431442"/>
        <bgColor indexed="64"/>
      </patternFill>
    </fill>
    <fill>
      <patternFill patternType="solid">
        <fgColor rgb="FF00B050"/>
        <bgColor indexed="64"/>
      </patternFill>
    </fill>
  </fills>
  <borders count="27">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medium">
        <color indexed="64"/>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s>
  <cellStyleXfs count="7">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9" fillId="0" borderId="0">
      <alignment vertical="center"/>
    </xf>
    <xf numFmtId="0" fontId="18" fillId="0" borderId="0" applyNumberFormat="0" applyFill="0" applyBorder="0" applyAlignment="0" applyProtection="0">
      <alignment vertical="center"/>
    </xf>
  </cellStyleXfs>
  <cellXfs count="108">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lignment vertical="center"/>
    </xf>
    <xf numFmtId="0" fontId="5" fillId="0" borderId="6" xfId="0" applyFont="1" applyBorder="1" applyAlignment="1">
      <alignment vertical="center" wrapText="1"/>
    </xf>
    <xf numFmtId="0" fontId="5" fillId="0" borderId="6" xfId="0" applyFont="1" applyBorder="1">
      <alignment vertical="center"/>
    </xf>
    <xf numFmtId="0" fontId="9" fillId="0" borderId="2" xfId="4" applyFont="1" applyBorder="1" applyAlignment="1">
      <alignment vertical="center" wrapText="1"/>
    </xf>
    <xf numFmtId="0" fontId="9" fillId="0" borderId="3" xfId="4" applyFont="1" applyBorder="1" applyAlignment="1">
      <alignment vertical="center" wrapText="1"/>
    </xf>
    <xf numFmtId="0" fontId="10" fillId="0" borderId="2" xfId="4" applyFont="1" applyBorder="1" applyAlignment="1">
      <alignment horizontal="center" vertical="top" wrapText="1"/>
    </xf>
    <xf numFmtId="0" fontId="10" fillId="0" borderId="3" xfId="4" applyFont="1" applyBorder="1" applyAlignment="1">
      <alignment horizontal="center" vertical="top" wrapText="1"/>
    </xf>
    <xf numFmtId="0" fontId="5" fillId="0" borderId="7" xfId="0" applyFont="1" applyBorder="1" applyAlignment="1">
      <alignment vertical="center" wrapText="1"/>
    </xf>
    <xf numFmtId="0" fontId="5" fillId="0" borderId="7" xfId="0" applyFont="1" applyBorder="1">
      <alignment vertical="center"/>
    </xf>
    <xf numFmtId="0" fontId="9" fillId="0" borderId="2" xfId="4" applyFont="1" applyBorder="1" applyAlignment="1">
      <alignment wrapText="1"/>
    </xf>
    <xf numFmtId="0" fontId="9" fillId="0" borderId="3" xfId="4" applyFont="1" applyBorder="1" applyAlignment="1">
      <alignment wrapText="1"/>
    </xf>
    <xf numFmtId="176" fontId="9" fillId="0" borderId="3" xfId="4" applyNumberFormat="1" applyFont="1" applyBorder="1" applyAlignment="1">
      <alignment horizontal="right"/>
    </xf>
    <xf numFmtId="0" fontId="11" fillId="0" borderId="3" xfId="4" applyFont="1" applyBorder="1" applyAlignment="1">
      <alignment wrapText="1"/>
    </xf>
    <xf numFmtId="0" fontId="12" fillId="2" borderId="2" xfId="4" applyFont="1" applyFill="1" applyBorder="1" applyAlignment="1">
      <alignment wrapText="1"/>
    </xf>
    <xf numFmtId="177" fontId="13" fillId="0" borderId="3" xfId="0" applyNumberFormat="1" applyFont="1" applyBorder="1">
      <alignment vertical="center"/>
    </xf>
    <xf numFmtId="177" fontId="13" fillId="0" borderId="2" xfId="0" applyNumberFormat="1" applyFont="1" applyBorder="1">
      <alignment vertical="center"/>
    </xf>
    <xf numFmtId="0" fontId="12" fillId="0" borderId="3" xfId="4" applyFont="1" applyBorder="1" applyAlignment="1">
      <alignment wrapText="1"/>
    </xf>
    <xf numFmtId="0" fontId="12" fillId="2" borderId="3" xfId="4" applyFont="1" applyFill="1" applyBorder="1" applyAlignment="1">
      <alignment wrapText="1"/>
    </xf>
    <xf numFmtId="0" fontId="11" fillId="3" borderId="3" xfId="4" applyFont="1" applyFill="1" applyBorder="1" applyAlignment="1">
      <alignment wrapText="1"/>
    </xf>
    <xf numFmtId="177" fontId="13" fillId="3" borderId="3" xfId="0" applyNumberFormat="1" applyFont="1" applyFill="1" applyBorder="1">
      <alignment vertical="center"/>
    </xf>
    <xf numFmtId="177" fontId="13" fillId="2" borderId="2" xfId="0" applyNumberFormat="1" applyFont="1" applyFill="1" applyBorder="1">
      <alignment vertical="center"/>
    </xf>
    <xf numFmtId="176" fontId="9" fillId="0" borderId="8" xfId="4" applyNumberFormat="1" applyFont="1" applyBorder="1" applyAlignment="1">
      <alignment horizontal="right"/>
    </xf>
    <xf numFmtId="0" fontId="11" fillId="0" borderId="8" xfId="4" applyFont="1" applyBorder="1" applyAlignment="1">
      <alignment wrapText="1"/>
    </xf>
    <xf numFmtId="177" fontId="13" fillId="0" borderId="8" xfId="0" applyNumberFormat="1" applyFont="1" applyBorder="1">
      <alignment vertical="center"/>
    </xf>
    <xf numFmtId="177" fontId="13" fillId="2" borderId="9" xfId="0" applyNumberFormat="1" applyFont="1" applyFill="1" applyBorder="1">
      <alignment vertical="center"/>
    </xf>
    <xf numFmtId="177" fontId="13" fillId="0" borderId="9" xfId="0" applyNumberFormat="1" applyFont="1" applyBorder="1">
      <alignment vertical="center"/>
    </xf>
    <xf numFmtId="176" fontId="9" fillId="0" borderId="7" xfId="4" applyNumberFormat="1" applyFont="1" applyBorder="1" applyAlignment="1">
      <alignment horizontal="right"/>
    </xf>
    <xf numFmtId="0" fontId="11" fillId="0" borderId="7" xfId="4" applyFont="1" applyBorder="1" applyAlignment="1">
      <alignment wrapText="1"/>
    </xf>
    <xf numFmtId="177" fontId="13" fillId="0" borderId="7" xfId="0" applyNumberFormat="1" applyFont="1" applyBorder="1">
      <alignment vertical="center"/>
    </xf>
    <xf numFmtId="177" fontId="13" fillId="0" borderId="10" xfId="0" applyNumberFormat="1" applyFont="1" applyBorder="1">
      <alignment vertical="center"/>
    </xf>
    <xf numFmtId="177" fontId="13" fillId="4" borderId="3" xfId="0" applyNumberFormat="1" applyFont="1" applyFill="1" applyBorder="1">
      <alignment vertical="center"/>
    </xf>
    <xf numFmtId="0" fontId="13" fillId="4" borderId="3" xfId="0" applyFont="1" applyFill="1" applyBorder="1">
      <alignment vertical="center"/>
    </xf>
    <xf numFmtId="178" fontId="11" fillId="4" borderId="3" xfId="0" quotePrefix="1" applyNumberFormat="1" applyFont="1" applyFill="1" applyBorder="1" applyAlignment="1">
      <alignment horizontal="right"/>
    </xf>
    <xf numFmtId="179" fontId="11" fillId="4" borderId="3" xfId="0" quotePrefix="1" applyNumberFormat="1" applyFont="1" applyFill="1" applyBorder="1" applyAlignment="1">
      <alignment horizontal="right"/>
    </xf>
    <xf numFmtId="178" fontId="11" fillId="4" borderId="0" xfId="0" quotePrefix="1" applyNumberFormat="1" applyFont="1" applyFill="1" applyAlignment="1">
      <alignment horizontal="right"/>
    </xf>
    <xf numFmtId="178" fontId="11" fillId="4" borderId="3" xfId="5" quotePrefix="1" applyNumberFormat="1" applyFont="1" applyFill="1" applyBorder="1" applyAlignment="1">
      <alignment horizontal="right"/>
    </xf>
    <xf numFmtId="179" fontId="11" fillId="4" borderId="3" xfId="5" quotePrefix="1" applyNumberFormat="1" applyFont="1" applyFill="1" applyBorder="1" applyAlignment="1">
      <alignment horizontal="right"/>
    </xf>
    <xf numFmtId="180" fontId="5" fillId="0" borderId="0" xfId="3" applyNumberFormat="1" applyFont="1">
      <alignment vertical="center"/>
    </xf>
    <xf numFmtId="178" fontId="11" fillId="0" borderId="3" xfId="5" quotePrefix="1" applyNumberFormat="1" applyFont="1" applyBorder="1" applyAlignment="1">
      <alignment horizontal="right"/>
    </xf>
    <xf numFmtId="179" fontId="11" fillId="0" borderId="3" xfId="5" quotePrefix="1" applyNumberFormat="1" applyFont="1" applyBorder="1" applyAlignment="1">
      <alignment horizontal="right"/>
    </xf>
    <xf numFmtId="177" fontId="13" fillId="5" borderId="3" xfId="0" applyNumberFormat="1" applyFont="1" applyFill="1" applyBorder="1">
      <alignment vertical="center"/>
    </xf>
    <xf numFmtId="177" fontId="12" fillId="3" borderId="3" xfId="0" applyNumberFormat="1" applyFont="1" applyFill="1" applyBorder="1">
      <alignment vertical="center"/>
    </xf>
    <xf numFmtId="0" fontId="5" fillId="0" borderId="3" xfId="0" applyFont="1" applyBorder="1" applyAlignment="1">
      <alignment vertical="center" wrapText="1"/>
    </xf>
    <xf numFmtId="0" fontId="5" fillId="0" borderId="3" xfId="0" applyFont="1" applyBorder="1">
      <alignment vertical="center"/>
    </xf>
    <xf numFmtId="181" fontId="5" fillId="0" borderId="3" xfId="0" applyNumberFormat="1" applyFont="1" applyBorder="1">
      <alignment vertical="center"/>
    </xf>
    <xf numFmtId="180" fontId="15" fillId="0" borderId="0" xfId="3" applyNumberFormat="1" applyFont="1">
      <alignment vertical="center"/>
    </xf>
    <xf numFmtId="0" fontId="9" fillId="6" borderId="3" xfId="4" applyFont="1" applyFill="1" applyBorder="1" applyAlignment="1">
      <alignment horizontal="right"/>
    </xf>
    <xf numFmtId="0" fontId="9" fillId="6" borderId="8" xfId="4" applyFont="1" applyFill="1" applyBorder="1" applyAlignment="1">
      <alignment horizontal="right"/>
    </xf>
    <xf numFmtId="0" fontId="9" fillId="6" borderId="7" xfId="4" applyFont="1" applyFill="1" applyBorder="1" applyAlignment="1">
      <alignment horizontal="right"/>
    </xf>
    <xf numFmtId="0" fontId="14" fillId="7" borderId="3" xfId="0" applyFont="1" applyFill="1" applyBorder="1">
      <alignment vertical="center"/>
    </xf>
    <xf numFmtId="0" fontId="14" fillId="2" borderId="3" xfId="0" applyFont="1" applyFill="1" applyBorder="1">
      <alignment vertical="center"/>
    </xf>
    <xf numFmtId="180" fontId="14" fillId="0" borderId="0" xfId="3" applyNumberFormat="1" applyFont="1">
      <alignment vertical="center"/>
    </xf>
    <xf numFmtId="181" fontId="5" fillId="8" borderId="3" xfId="0" applyNumberFormat="1" applyFont="1" applyFill="1" applyBorder="1">
      <alignment vertical="center"/>
    </xf>
    <xf numFmtId="0" fontId="14" fillId="9" borderId="3" xfId="0" applyFont="1" applyFill="1" applyBorder="1">
      <alignment vertical="center"/>
    </xf>
    <xf numFmtId="182" fontId="5" fillId="0" borderId="3" xfId="0" applyNumberFormat="1" applyFont="1" applyBorder="1">
      <alignment vertical="center"/>
    </xf>
    <xf numFmtId="38" fontId="5" fillId="0" borderId="3" xfId="1" applyFont="1" applyBorder="1">
      <alignment vertical="center"/>
    </xf>
    <xf numFmtId="38" fontId="5" fillId="0" borderId="3" xfId="2" applyNumberFormat="1" applyFont="1" applyBorder="1" applyAlignment="1">
      <alignment vertical="center"/>
    </xf>
    <xf numFmtId="0" fontId="5" fillId="8" borderId="3" xfId="0" applyFont="1" applyFill="1" applyBorder="1">
      <alignment vertical="center"/>
    </xf>
    <xf numFmtId="182" fontId="5" fillId="3" borderId="3" xfId="0" applyNumberFormat="1" applyFont="1" applyFill="1" applyBorder="1">
      <alignment vertical="center"/>
    </xf>
    <xf numFmtId="0" fontId="5" fillId="3" borderId="0" xfId="0" applyFont="1" applyFill="1">
      <alignment vertical="center"/>
    </xf>
    <xf numFmtId="38" fontId="0" fillId="0" borderId="0" xfId="0" applyNumberFormat="1">
      <alignment vertical="center"/>
    </xf>
    <xf numFmtId="0" fontId="10" fillId="0" borderId="6" xfId="4" applyFont="1" applyBorder="1" applyAlignment="1">
      <alignment horizontal="center" vertical="top" wrapText="1"/>
    </xf>
    <xf numFmtId="0" fontId="5" fillId="0" borderId="11" xfId="0" applyFont="1" applyBorder="1">
      <alignment vertical="center"/>
    </xf>
    <xf numFmtId="0" fontId="9" fillId="0" borderId="4" xfId="4" applyFont="1" applyBorder="1" applyAlignment="1">
      <alignment vertical="center" wrapText="1"/>
    </xf>
    <xf numFmtId="0" fontId="5" fillId="0" borderId="12" xfId="0" applyFont="1" applyBorder="1">
      <alignment vertical="center"/>
    </xf>
    <xf numFmtId="0" fontId="9" fillId="0" borderId="4" xfId="4" applyFont="1" applyBorder="1" applyAlignment="1">
      <alignment wrapText="1"/>
    </xf>
    <xf numFmtId="0" fontId="5" fillId="0" borderId="10" xfId="0" applyFont="1" applyBorder="1">
      <alignment vertical="center"/>
    </xf>
    <xf numFmtId="177" fontId="13" fillId="0" borderId="4" xfId="0" applyNumberFormat="1" applyFont="1" applyBorder="1">
      <alignment vertical="center"/>
    </xf>
    <xf numFmtId="177" fontId="13" fillId="0" borderId="19" xfId="0" applyNumberFormat="1" applyFont="1" applyBorder="1">
      <alignment vertical="center"/>
    </xf>
    <xf numFmtId="0" fontId="9" fillId="6" borderId="2" xfId="4" applyFont="1" applyFill="1" applyBorder="1" applyAlignment="1">
      <alignment horizontal="right"/>
    </xf>
    <xf numFmtId="0" fontId="9" fillId="6" borderId="9" xfId="4" applyFont="1" applyFill="1" applyBorder="1" applyAlignment="1">
      <alignment horizontal="right"/>
    </xf>
    <xf numFmtId="0" fontId="9" fillId="0" borderId="20" xfId="4" applyFont="1" applyBorder="1" applyAlignment="1">
      <alignment wrapText="1"/>
    </xf>
    <xf numFmtId="0" fontId="9" fillId="0" borderId="21" xfId="4" applyFont="1" applyBorder="1" applyAlignment="1">
      <alignment wrapText="1"/>
    </xf>
    <xf numFmtId="0" fontId="9" fillId="0" borderId="22" xfId="4" applyFont="1" applyBorder="1" applyAlignment="1">
      <alignment wrapText="1"/>
    </xf>
    <xf numFmtId="0" fontId="16" fillId="0" borderId="23" xfId="0" applyFont="1" applyBorder="1">
      <alignment vertical="center"/>
    </xf>
    <xf numFmtId="177" fontId="13" fillId="0" borderId="24" xfId="0" applyNumberFormat="1" applyFont="1" applyBorder="1">
      <alignment vertical="center"/>
    </xf>
    <xf numFmtId="177" fontId="13" fillId="3" borderId="4" xfId="0" applyNumberFormat="1" applyFont="1" applyFill="1" applyBorder="1">
      <alignment vertical="center"/>
    </xf>
    <xf numFmtId="0" fontId="9" fillId="6" borderId="10" xfId="4" applyFont="1" applyFill="1" applyBorder="1" applyAlignment="1">
      <alignment horizontal="right"/>
    </xf>
    <xf numFmtId="0" fontId="16" fillId="0" borderId="25" xfId="0" applyFont="1" applyBorder="1">
      <alignment vertical="center"/>
    </xf>
    <xf numFmtId="181" fontId="5" fillId="0" borderId="0" xfId="0" applyNumberFormat="1" applyFont="1">
      <alignment vertical="center"/>
    </xf>
    <xf numFmtId="182" fontId="5" fillId="0" borderId="0" xfId="0" applyNumberFormat="1" applyFont="1">
      <alignment vertical="center"/>
    </xf>
    <xf numFmtId="180" fontId="5" fillId="0" borderId="0" xfId="3" applyNumberFormat="1" applyFont="1" applyBorder="1">
      <alignment vertical="center"/>
    </xf>
    <xf numFmtId="181" fontId="5" fillId="0" borderId="26" xfId="0" applyNumberFormat="1" applyFont="1" applyBorder="1">
      <alignment vertical="center"/>
    </xf>
    <xf numFmtId="182" fontId="5" fillId="0" borderId="26" xfId="0" applyNumberFormat="1" applyFont="1" applyBorder="1">
      <alignment vertical="center"/>
    </xf>
    <xf numFmtId="0" fontId="5" fillId="0" borderId="26" xfId="0" applyFont="1" applyBorder="1">
      <alignment vertical="center"/>
    </xf>
    <xf numFmtId="0" fontId="10" fillId="4" borderId="6" xfId="4" applyFont="1" applyFill="1" applyBorder="1" applyAlignment="1">
      <alignment horizontal="center" vertical="top" wrapText="1"/>
    </xf>
    <xf numFmtId="0" fontId="10" fillId="7" borderId="6" xfId="4" applyFont="1" applyFill="1" applyBorder="1" applyAlignment="1">
      <alignment horizontal="center" vertical="top" wrapText="1"/>
    </xf>
    <xf numFmtId="0" fontId="10" fillId="2" borderId="6" xfId="4" applyFont="1" applyFill="1" applyBorder="1" applyAlignment="1">
      <alignment horizontal="center" vertical="top" wrapText="1"/>
    </xf>
    <xf numFmtId="0" fontId="18" fillId="0" borderId="0" xfId="6">
      <alignment vertical="center"/>
    </xf>
    <xf numFmtId="1" fontId="13" fillId="0" borderId="3" xfId="0" applyNumberFormat="1" applyFont="1" applyBorder="1">
      <alignment vertical="center"/>
    </xf>
    <xf numFmtId="0" fontId="19" fillId="0" borderId="0" xfId="0" applyFont="1">
      <alignment vertical="center"/>
    </xf>
    <xf numFmtId="0" fontId="20" fillId="0" borderId="0" xfId="0" applyFont="1">
      <alignment vertical="center"/>
    </xf>
    <xf numFmtId="0" fontId="5" fillId="0" borderId="0" xfId="0" applyFont="1" applyBorder="1">
      <alignment vertical="center"/>
    </xf>
    <xf numFmtId="0" fontId="9" fillId="0" borderId="13" xfId="4" applyFont="1" applyBorder="1" applyAlignment="1">
      <alignment horizontal="center" vertical="center" wrapText="1"/>
    </xf>
    <xf numFmtId="0" fontId="9" fillId="0" borderId="14" xfId="4" applyFont="1" applyBorder="1" applyAlignment="1">
      <alignment horizontal="center" vertical="center" wrapText="1"/>
    </xf>
    <xf numFmtId="0" fontId="9" fillId="0" borderId="15" xfId="4" applyFont="1" applyBorder="1" applyAlignment="1">
      <alignment horizontal="center" vertical="center" wrapText="1"/>
    </xf>
    <xf numFmtId="0" fontId="7" fillId="9" borderId="3" xfId="4" applyFont="1" applyFill="1" applyBorder="1" applyAlignment="1">
      <alignment horizontal="center" vertical="center" wrapText="1"/>
    </xf>
    <xf numFmtId="0" fontId="8" fillId="4" borderId="3" xfId="4" applyFont="1" applyFill="1" applyBorder="1" applyAlignment="1">
      <alignment horizontal="center" vertical="center" wrapText="1"/>
    </xf>
    <xf numFmtId="0" fontId="8" fillId="4" borderId="4" xfId="4" applyFont="1" applyFill="1" applyBorder="1" applyAlignment="1">
      <alignment horizontal="center" vertical="center" wrapText="1"/>
    </xf>
    <xf numFmtId="0" fontId="6" fillId="7" borderId="4" xfId="4" applyFont="1" applyFill="1" applyBorder="1" applyAlignment="1">
      <alignment horizontal="center" vertical="center" wrapText="1"/>
    </xf>
    <xf numFmtId="0" fontId="6" fillId="7" borderId="5" xfId="4" applyFont="1" applyFill="1" applyBorder="1" applyAlignment="1">
      <alignment horizontal="center" vertical="center" wrapText="1"/>
    </xf>
    <xf numFmtId="0" fontId="6" fillId="7" borderId="2" xfId="4" applyFont="1" applyFill="1" applyBorder="1" applyAlignment="1">
      <alignment horizontal="center" vertical="center" wrapText="1"/>
    </xf>
    <xf numFmtId="0" fontId="17" fillId="2" borderId="16" xfId="4" applyFont="1" applyFill="1" applyBorder="1" applyAlignment="1">
      <alignment horizontal="center" vertical="center" wrapText="1"/>
    </xf>
    <xf numFmtId="0" fontId="17" fillId="2" borderId="17" xfId="4" applyFont="1" applyFill="1" applyBorder="1" applyAlignment="1">
      <alignment horizontal="center" vertical="center" wrapText="1"/>
    </xf>
    <xf numFmtId="0" fontId="17" fillId="2" borderId="18" xfId="4" applyFont="1" applyFill="1" applyBorder="1" applyAlignment="1">
      <alignment horizontal="center" vertical="center" wrapText="1"/>
    </xf>
  </cellXfs>
  <cellStyles count="7">
    <cellStyle name="パーセント" xfId="3" builtinId="5"/>
    <cellStyle name="ハイパーリンク" xfId="6" builtinId="8"/>
    <cellStyle name="桁区切り" xfId="1" builtinId="6"/>
    <cellStyle name="通貨" xfId="2" builtinId="7"/>
    <cellStyle name="標準" xfId="0" builtinId="0"/>
    <cellStyle name="標準 10" xfId="5" xr:uid="{AE3C7EC6-AA9B-4AC9-9F14-BE3E480D037A}"/>
    <cellStyle name="標準 3" xfId="4" xr:uid="{9BCA4369-575A-4DEF-97AF-10519C5FE1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lit.go.jp/report/press/content/001981942.pdf" TargetMode="External"/><Relationship Id="rId2" Type="http://schemas.openxmlformats.org/officeDocument/2006/relationships/hyperlink" Target="https://www.e-stat.go.jp/stat-search/files?page=1&amp;toukei=00450091&amp;tstat=000001011429" TargetMode="External"/><Relationship Id="rId1" Type="http://schemas.openxmlformats.org/officeDocument/2006/relationships/hyperlink" Target="https://www.e-stat.go.jp/stat-search/files?page=1&amp;layout=datalist&amp;toukei=00200531&amp;tstat=000001226583&amp;cycle=7&amp;tclass1=000001226584&amp;tclass2=000001226585&amp;tclass3va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CB87-6AC8-4688-A3C6-B3F9F4E264F7}">
  <dimension ref="A1:U66"/>
  <sheetViews>
    <sheetView tabSelected="1" zoomScale="115" zoomScaleNormal="115" workbookViewId="0">
      <selection activeCell="M54" sqref="M54"/>
    </sheetView>
  </sheetViews>
  <sheetFormatPr defaultRowHeight="15.75" customHeight="1" outlineLevelRow="1" x14ac:dyDescent="0.4"/>
  <cols>
    <col min="17" max="19" width="23.625" style="2" customWidth="1"/>
    <col min="20" max="20" width="13.375" style="2" bestFit="1" customWidth="1"/>
  </cols>
  <sheetData>
    <row r="1" spans="1:21" ht="24" x14ac:dyDescent="0.4">
      <c r="A1" s="1" t="s">
        <v>0</v>
      </c>
      <c r="B1" s="2"/>
      <c r="C1" s="2"/>
      <c r="D1" s="2"/>
      <c r="E1" s="2"/>
      <c r="F1" s="2"/>
      <c r="G1" s="2"/>
      <c r="H1" s="2"/>
      <c r="I1" s="2"/>
      <c r="J1" s="2"/>
      <c r="K1" s="2"/>
      <c r="L1" s="2"/>
      <c r="M1" s="2"/>
      <c r="N1" s="2"/>
      <c r="O1" s="2"/>
      <c r="P1" s="2"/>
    </row>
    <row r="2" spans="1:21" ht="24" x14ac:dyDescent="0.4">
      <c r="A2" s="1"/>
      <c r="B2" s="2"/>
      <c r="C2" s="2"/>
      <c r="D2" s="2"/>
      <c r="E2" s="2"/>
      <c r="F2" s="2"/>
      <c r="G2" s="2"/>
      <c r="H2" s="2"/>
      <c r="I2" s="2"/>
      <c r="J2" s="2"/>
      <c r="K2" s="2"/>
      <c r="L2" s="2"/>
      <c r="M2" s="2"/>
      <c r="N2" s="2"/>
      <c r="O2" s="2"/>
      <c r="P2" s="2"/>
      <c r="Q2" s="40"/>
      <c r="R2" s="40"/>
      <c r="S2" s="40"/>
      <c r="T2" s="40"/>
    </row>
    <row r="3" spans="1:21" ht="18" customHeight="1" x14ac:dyDescent="0.4">
      <c r="A3" s="3"/>
      <c r="B3" s="3"/>
      <c r="C3" s="102" t="s">
        <v>1</v>
      </c>
      <c r="D3" s="103"/>
      <c r="E3" s="104"/>
      <c r="F3" s="99" t="s">
        <v>2</v>
      </c>
      <c r="G3" s="99"/>
      <c r="H3" s="99"/>
      <c r="I3" s="100" t="s">
        <v>3</v>
      </c>
      <c r="J3" s="100"/>
      <c r="K3" s="101"/>
      <c r="L3" s="105" t="s">
        <v>4</v>
      </c>
      <c r="M3" s="106"/>
      <c r="N3" s="106"/>
      <c r="O3" s="107"/>
      <c r="P3" s="65"/>
      <c r="Q3" s="52" t="s">
        <v>5</v>
      </c>
      <c r="R3" s="53" t="s">
        <v>6</v>
      </c>
      <c r="S3" s="56" t="s">
        <v>2</v>
      </c>
      <c r="T3" s="60" t="s">
        <v>7</v>
      </c>
    </row>
    <row r="4" spans="1:21" ht="67.5" x14ac:dyDescent="0.4">
      <c r="A4" s="4" t="s">
        <v>8</v>
      </c>
      <c r="B4" s="5" t="s">
        <v>8</v>
      </c>
      <c r="C4" s="6" t="s">
        <v>9</v>
      </c>
      <c r="D4" s="6" t="s">
        <v>10</v>
      </c>
      <c r="E4" s="6" t="s">
        <v>11</v>
      </c>
      <c r="F4" s="6" t="s">
        <v>12</v>
      </c>
      <c r="G4" s="7" t="s">
        <v>10</v>
      </c>
      <c r="H4" s="7" t="s">
        <v>13</v>
      </c>
      <c r="I4" s="6" t="s">
        <v>12</v>
      </c>
      <c r="J4" s="7" t="s">
        <v>10</v>
      </c>
      <c r="K4" s="66" t="s">
        <v>13</v>
      </c>
      <c r="L4" s="96" t="s">
        <v>14</v>
      </c>
      <c r="M4" s="97"/>
      <c r="N4" s="97"/>
      <c r="O4" s="98"/>
      <c r="P4" s="67" t="s">
        <v>8</v>
      </c>
      <c r="Q4" s="45" t="s">
        <v>15</v>
      </c>
      <c r="R4" s="45" t="s">
        <v>16</v>
      </c>
      <c r="S4" s="45" t="s">
        <v>17</v>
      </c>
      <c r="T4" s="46"/>
    </row>
    <row r="5" spans="1:21" ht="40.5" x14ac:dyDescent="0.4">
      <c r="A5" s="4"/>
      <c r="B5" s="5"/>
      <c r="C5" s="8" t="s">
        <v>18</v>
      </c>
      <c r="D5" s="8" t="s">
        <v>19</v>
      </c>
      <c r="E5" s="8" t="s">
        <v>20</v>
      </c>
      <c r="F5" s="9" t="s">
        <v>18</v>
      </c>
      <c r="G5" s="9" t="s">
        <v>19</v>
      </c>
      <c r="H5" s="9" t="s">
        <v>21</v>
      </c>
      <c r="I5" s="9" t="s">
        <v>18</v>
      </c>
      <c r="J5" s="9" t="s">
        <v>19</v>
      </c>
      <c r="K5" s="9" t="s">
        <v>21</v>
      </c>
      <c r="L5" s="89" t="s">
        <v>22</v>
      </c>
      <c r="M5" s="88" t="s">
        <v>23</v>
      </c>
      <c r="N5" s="64" t="s">
        <v>24</v>
      </c>
      <c r="O5" s="90" t="s">
        <v>25</v>
      </c>
      <c r="P5" s="5"/>
      <c r="Q5" s="46"/>
      <c r="R5" s="46"/>
      <c r="S5" s="46"/>
      <c r="T5" s="46"/>
    </row>
    <row r="6" spans="1:21" ht="18.75" x14ac:dyDescent="0.15">
      <c r="A6" s="10"/>
      <c r="B6" s="11"/>
      <c r="C6" s="12" t="s">
        <v>26</v>
      </c>
      <c r="D6" s="12" t="s">
        <v>26</v>
      </c>
      <c r="E6" s="12" t="s">
        <v>26</v>
      </c>
      <c r="F6" s="13" t="s">
        <v>27</v>
      </c>
      <c r="G6" s="13" t="s">
        <v>28</v>
      </c>
      <c r="H6" s="13" t="s">
        <v>28</v>
      </c>
      <c r="I6" s="13" t="s">
        <v>27</v>
      </c>
      <c r="J6" s="13" t="s">
        <v>28</v>
      </c>
      <c r="K6" s="68" t="s">
        <v>28</v>
      </c>
      <c r="L6" s="74" t="s">
        <v>29</v>
      </c>
      <c r="M6" s="75" t="s">
        <v>29</v>
      </c>
      <c r="N6" s="75" t="s">
        <v>29</v>
      </c>
      <c r="O6" s="76" t="s">
        <v>30</v>
      </c>
      <c r="P6" s="69"/>
      <c r="Q6" s="46" t="s">
        <v>31</v>
      </c>
      <c r="R6" s="46" t="s">
        <v>31</v>
      </c>
      <c r="S6" s="46" t="s">
        <v>31</v>
      </c>
      <c r="T6" s="46" t="s">
        <v>32</v>
      </c>
    </row>
    <row r="7" spans="1:21" ht="18.75" hidden="1" x14ac:dyDescent="0.25">
      <c r="A7" s="14" t="s">
        <v>33</v>
      </c>
      <c r="B7" s="49" t="s">
        <v>34</v>
      </c>
      <c r="C7" s="16">
        <v>290.2</v>
      </c>
      <c r="D7" s="20">
        <v>586.9</v>
      </c>
      <c r="E7" s="18">
        <f>C7*12+D7</f>
        <v>4069.2999999999997</v>
      </c>
      <c r="F7" s="21"/>
      <c r="G7" s="21"/>
      <c r="H7" s="22">
        <f t="shared" ref="H7:H14" si="0">H8*(1+K43)</f>
        <v>4928.3080336321227</v>
      </c>
      <c r="I7" s="19">
        <v>375.9</v>
      </c>
      <c r="J7" s="19">
        <v>1472.4</v>
      </c>
      <c r="K7" s="70">
        <f t="shared" ref="K7:K19" si="1">I7*12+J7</f>
        <v>5983.1999999999989</v>
      </c>
      <c r="L7" s="77">
        <v>455</v>
      </c>
      <c r="M7" s="77">
        <v>230</v>
      </c>
      <c r="N7" s="77">
        <v>685</v>
      </c>
      <c r="O7" s="77">
        <v>471</v>
      </c>
      <c r="P7" s="72" t="s">
        <v>34</v>
      </c>
      <c r="Q7" s="47">
        <f>E7/10</f>
        <v>406.92999999999995</v>
      </c>
      <c r="R7" s="47">
        <v>471.19233576642301</v>
      </c>
      <c r="S7" s="61">
        <f>H7/10</f>
        <v>492.83080336321228</v>
      </c>
      <c r="T7" s="58">
        <v>19121</v>
      </c>
      <c r="U7" s="63"/>
    </row>
    <row r="8" spans="1:21" ht="18.75" hidden="1" x14ac:dyDescent="0.25">
      <c r="A8" s="14" t="s">
        <v>35</v>
      </c>
      <c r="B8" s="49" t="s">
        <v>36</v>
      </c>
      <c r="C8" s="16">
        <v>290.2</v>
      </c>
      <c r="D8" s="20">
        <v>566.4</v>
      </c>
      <c r="E8" s="18">
        <f t="shared" ref="E8:E12" si="2">C8*12+D8</f>
        <v>4048.7999999999997</v>
      </c>
      <c r="F8" s="21"/>
      <c r="G8" s="21"/>
      <c r="H8" s="22">
        <f t="shared" si="0"/>
        <v>4902.4918251720992</v>
      </c>
      <c r="I8" s="19">
        <v>368.2</v>
      </c>
      <c r="J8" s="19">
        <v>1363.8</v>
      </c>
      <c r="K8" s="70">
        <f t="shared" si="1"/>
        <v>5782.2</v>
      </c>
      <c r="L8" s="77">
        <v>434</v>
      </c>
      <c r="M8" s="77">
        <v>228</v>
      </c>
      <c r="N8" s="77">
        <v>662</v>
      </c>
      <c r="O8" s="77">
        <v>465</v>
      </c>
      <c r="P8" s="72" t="s">
        <v>36</v>
      </c>
      <c r="Q8" s="47">
        <f t="shared" ref="Q8:Q34" si="3">E8/10</f>
        <v>404.88</v>
      </c>
      <c r="R8" s="47">
        <v>464.58018126888197</v>
      </c>
      <c r="S8" s="61">
        <f t="shared" ref="S8:S35" si="4">H8/10</f>
        <v>490.24918251720993</v>
      </c>
      <c r="T8" s="58">
        <v>19116</v>
      </c>
      <c r="U8" s="63"/>
    </row>
    <row r="9" spans="1:21" ht="18.75" hidden="1" x14ac:dyDescent="0.25">
      <c r="A9" s="14" t="s">
        <v>37</v>
      </c>
      <c r="B9" s="49" t="s">
        <v>38</v>
      </c>
      <c r="C9" s="23">
        <v>290.60000000000002</v>
      </c>
      <c r="D9" s="23">
        <v>493.4</v>
      </c>
      <c r="E9" s="18">
        <f t="shared" si="2"/>
        <v>3980.6000000000004</v>
      </c>
      <c r="F9" s="21"/>
      <c r="G9" s="21"/>
      <c r="H9" s="22">
        <f t="shared" si="0"/>
        <v>4867.8155432596868</v>
      </c>
      <c r="I9" s="15">
        <v>370.6</v>
      </c>
      <c r="J9" s="15">
        <v>1264.3</v>
      </c>
      <c r="K9" s="70">
        <f t="shared" si="1"/>
        <v>5711.5000000000009</v>
      </c>
      <c r="L9" s="77">
        <v>432</v>
      </c>
      <c r="M9" s="77">
        <v>225</v>
      </c>
      <c r="N9" s="77">
        <v>657</v>
      </c>
      <c r="O9" s="77">
        <v>457</v>
      </c>
      <c r="P9" s="72" t="s">
        <v>38</v>
      </c>
      <c r="Q9" s="47">
        <f t="shared" si="3"/>
        <v>398.06000000000006</v>
      </c>
      <c r="R9" s="47">
        <v>457.33739726027403</v>
      </c>
      <c r="S9" s="61">
        <f t="shared" si="4"/>
        <v>486.78155432596867</v>
      </c>
      <c r="T9" s="58">
        <v>18584</v>
      </c>
      <c r="U9" s="63"/>
    </row>
    <row r="10" spans="1:21" ht="18.75" hidden="1" x14ac:dyDescent="0.25">
      <c r="A10" s="14" t="s">
        <v>39</v>
      </c>
      <c r="B10" s="49" t="s">
        <v>40</v>
      </c>
      <c r="C10" s="23">
        <v>287.2</v>
      </c>
      <c r="D10" s="23">
        <v>473.4</v>
      </c>
      <c r="E10" s="18">
        <f t="shared" si="2"/>
        <v>3919.7999999999997</v>
      </c>
      <c r="F10" s="21"/>
      <c r="G10" s="21"/>
      <c r="H10" s="22">
        <f t="shared" si="0"/>
        <v>4907.4086114134125</v>
      </c>
      <c r="I10" s="15">
        <v>372.6</v>
      </c>
      <c r="J10" s="15">
        <v>1232.4000000000001</v>
      </c>
      <c r="K10" s="70">
        <f t="shared" si="1"/>
        <v>5703.6</v>
      </c>
      <c r="L10" s="77">
        <v>432</v>
      </c>
      <c r="M10" s="77">
        <v>221</v>
      </c>
      <c r="N10" s="77">
        <v>653</v>
      </c>
      <c r="O10" s="77">
        <v>452</v>
      </c>
      <c r="P10" s="72" t="s">
        <v>40</v>
      </c>
      <c r="Q10" s="47">
        <f t="shared" si="3"/>
        <v>391.97999999999996</v>
      </c>
      <c r="R10" s="47">
        <v>452.35056661562021</v>
      </c>
      <c r="S10" s="61">
        <f t="shared" si="4"/>
        <v>490.74086114134127</v>
      </c>
      <c r="T10" s="58">
        <v>16263</v>
      </c>
      <c r="U10" s="63"/>
    </row>
    <row r="11" spans="1:21" ht="18.75" hidden="1" x14ac:dyDescent="0.25">
      <c r="A11" s="14" t="s">
        <v>41</v>
      </c>
      <c r="B11" s="49" t="s">
        <v>42</v>
      </c>
      <c r="C11" s="23">
        <v>285.2</v>
      </c>
      <c r="D11" s="23">
        <v>471.5</v>
      </c>
      <c r="E11" s="18">
        <f t="shared" si="2"/>
        <v>3893.8999999999996</v>
      </c>
      <c r="F11" s="21"/>
      <c r="G11" s="21"/>
      <c r="H11" s="22">
        <f t="shared" si="0"/>
        <v>4895.6157180977834</v>
      </c>
      <c r="I11" s="15">
        <v>379.5</v>
      </c>
      <c r="J11" s="15">
        <v>1215.5</v>
      </c>
      <c r="K11" s="70">
        <f t="shared" si="1"/>
        <v>5769.5</v>
      </c>
      <c r="L11" s="77">
        <v>415</v>
      </c>
      <c r="M11" s="77">
        <v>217</v>
      </c>
      <c r="N11" s="77">
        <v>632</v>
      </c>
      <c r="O11" s="77">
        <v>454</v>
      </c>
      <c r="P11" s="72" t="s">
        <v>42</v>
      </c>
      <c r="Q11" s="47">
        <f>E11/10</f>
        <v>389.39</v>
      </c>
      <c r="R11" s="47">
        <v>453.7895569620253</v>
      </c>
      <c r="S11" s="61">
        <f t="shared" si="4"/>
        <v>489.56157180977834</v>
      </c>
      <c r="T11" s="58">
        <v>15871</v>
      </c>
      <c r="U11" s="63"/>
    </row>
    <row r="12" spans="1:21" ht="18.75" hidden="1" x14ac:dyDescent="0.25">
      <c r="A12" s="14" t="s">
        <v>43</v>
      </c>
      <c r="B12" s="49" t="s">
        <v>44</v>
      </c>
      <c r="C12" s="23">
        <v>272.3</v>
      </c>
      <c r="D12" s="23">
        <v>410.3</v>
      </c>
      <c r="E12" s="18">
        <f t="shared" si="2"/>
        <v>3677.9000000000005</v>
      </c>
      <c r="F12" s="21"/>
      <c r="G12" s="21"/>
      <c r="H12" s="22">
        <f t="shared" si="0"/>
        <v>4824.759776023734</v>
      </c>
      <c r="I12" s="15">
        <v>366.1</v>
      </c>
      <c r="J12" s="15">
        <v>1086.5</v>
      </c>
      <c r="K12" s="70">
        <f t="shared" si="1"/>
        <v>5479.7000000000007</v>
      </c>
      <c r="L12" s="77">
        <v>414</v>
      </c>
      <c r="M12" s="77">
        <v>204</v>
      </c>
      <c r="N12" s="77">
        <v>618</v>
      </c>
      <c r="O12" s="77">
        <v>427</v>
      </c>
      <c r="P12" s="72" t="s">
        <v>44</v>
      </c>
      <c r="Q12" s="47">
        <f t="shared" si="3"/>
        <v>367.79000000000008</v>
      </c>
      <c r="R12" s="47">
        <v>427.26689320388357</v>
      </c>
      <c r="S12" s="61">
        <f t="shared" si="4"/>
        <v>482.4759776023734</v>
      </c>
      <c r="T12" s="58">
        <v>15394</v>
      </c>
      <c r="U12" s="63"/>
    </row>
    <row r="13" spans="1:21" ht="18.75" hidden="1" x14ac:dyDescent="0.25">
      <c r="A13" s="14" t="s">
        <v>45</v>
      </c>
      <c r="B13" s="49" t="s">
        <v>46</v>
      </c>
      <c r="C13" s="23">
        <v>275.39999999999998</v>
      </c>
      <c r="D13" s="23">
        <v>382.8</v>
      </c>
      <c r="E13" s="18">
        <f>C13*12+D13</f>
        <v>3687.6</v>
      </c>
      <c r="F13" s="21"/>
      <c r="G13" s="21"/>
      <c r="H13" s="22">
        <f t="shared" si="0"/>
        <v>4816.3063540649864</v>
      </c>
      <c r="I13" s="15">
        <v>367.1</v>
      </c>
      <c r="J13" s="15">
        <v>925</v>
      </c>
      <c r="K13" s="70">
        <f t="shared" si="1"/>
        <v>5330.2000000000007</v>
      </c>
      <c r="L13" s="77">
        <v>401</v>
      </c>
      <c r="M13" s="77">
        <v>203</v>
      </c>
      <c r="N13" s="77">
        <v>604</v>
      </c>
      <c r="O13" s="77">
        <v>424</v>
      </c>
      <c r="P13" s="72" t="s">
        <v>46</v>
      </c>
      <c r="Q13" s="47">
        <f t="shared" si="3"/>
        <v>368.76</v>
      </c>
      <c r="R13" s="47">
        <v>423.9665894039735</v>
      </c>
      <c r="S13" s="61">
        <f t="shared" si="4"/>
        <v>481.63063540649864</v>
      </c>
      <c r="T13" s="58">
        <v>14754</v>
      </c>
      <c r="U13" s="63"/>
    </row>
    <row r="14" spans="1:21" ht="18.75" hidden="1" x14ac:dyDescent="0.25">
      <c r="A14" s="14" t="s">
        <v>47</v>
      </c>
      <c r="B14" s="49" t="s">
        <v>48</v>
      </c>
      <c r="C14" s="23">
        <v>282.8</v>
      </c>
      <c r="D14" s="23">
        <v>335.8</v>
      </c>
      <c r="E14" s="18">
        <f t="shared" ref="E14:E17" si="5">C14*12+D14</f>
        <v>3729.4000000000005</v>
      </c>
      <c r="F14" s="21"/>
      <c r="G14" s="21"/>
      <c r="H14" s="22">
        <f t="shared" si="0"/>
        <v>4800.4099774953293</v>
      </c>
      <c r="I14" s="15">
        <v>365.9</v>
      </c>
      <c r="J14" s="15">
        <v>859.3</v>
      </c>
      <c r="K14" s="70">
        <f t="shared" si="1"/>
        <v>5250.0999999999995</v>
      </c>
      <c r="L14" s="77">
        <v>385</v>
      </c>
      <c r="M14" s="77">
        <v>199</v>
      </c>
      <c r="N14" s="77">
        <v>584</v>
      </c>
      <c r="O14" s="77">
        <v>425</v>
      </c>
      <c r="P14" s="72" t="s">
        <v>48</v>
      </c>
      <c r="Q14" s="47">
        <f t="shared" si="3"/>
        <v>372.94000000000005</v>
      </c>
      <c r="R14" s="47">
        <v>424.75837328767125</v>
      </c>
      <c r="S14" s="61">
        <f t="shared" si="4"/>
        <v>480.04099774953295</v>
      </c>
      <c r="T14" s="58">
        <v>14166</v>
      </c>
      <c r="U14" s="63"/>
    </row>
    <row r="15" spans="1:21" ht="18.75" x14ac:dyDescent="0.25">
      <c r="A15" s="14" t="s">
        <v>49</v>
      </c>
      <c r="B15" s="49" t="s">
        <v>50</v>
      </c>
      <c r="C15" s="23">
        <v>277.39999999999998</v>
      </c>
      <c r="D15" s="23">
        <v>332.7</v>
      </c>
      <c r="E15" s="18">
        <f t="shared" si="5"/>
        <v>3661.4999999999995</v>
      </c>
      <c r="F15" s="15">
        <v>318.5</v>
      </c>
      <c r="G15" s="15">
        <v>1013</v>
      </c>
      <c r="H15" s="17">
        <f>F15*12+G15</f>
        <v>4835</v>
      </c>
      <c r="I15" s="15">
        <v>369.9</v>
      </c>
      <c r="J15" s="15">
        <v>965</v>
      </c>
      <c r="K15" s="70">
        <f t="shared" si="1"/>
        <v>5403.7999999999993</v>
      </c>
      <c r="L15" s="77">
        <v>381</v>
      </c>
      <c r="M15" s="77">
        <v>187</v>
      </c>
      <c r="N15" s="77">
        <v>568</v>
      </c>
      <c r="O15" s="77">
        <v>424</v>
      </c>
      <c r="P15" s="72" t="s">
        <v>49</v>
      </c>
      <c r="Q15" s="47">
        <f t="shared" si="3"/>
        <v>366.15</v>
      </c>
      <c r="R15" s="47">
        <v>423.51093309859147</v>
      </c>
      <c r="S15" s="57">
        <f t="shared" si="4"/>
        <v>483.5</v>
      </c>
      <c r="T15" s="58">
        <v>13870</v>
      </c>
      <c r="U15" s="63"/>
    </row>
    <row r="16" spans="1:21" ht="18.75" x14ac:dyDescent="0.25">
      <c r="A16" s="14" t="s">
        <v>51</v>
      </c>
      <c r="B16" s="49" t="s">
        <v>52</v>
      </c>
      <c r="C16" s="23">
        <v>285.60000000000002</v>
      </c>
      <c r="D16" s="23">
        <v>407.5</v>
      </c>
      <c r="E16" s="18">
        <f t="shared" si="5"/>
        <v>3834.7000000000003</v>
      </c>
      <c r="F16" s="15">
        <v>318.8</v>
      </c>
      <c r="G16" s="15">
        <v>1037.2</v>
      </c>
      <c r="H16" s="17">
        <f>F16*12+G16</f>
        <v>4862.8</v>
      </c>
      <c r="I16" s="15">
        <v>369.3</v>
      </c>
      <c r="J16" s="15">
        <v>880.4</v>
      </c>
      <c r="K16" s="70">
        <f t="shared" si="1"/>
        <v>5312</v>
      </c>
      <c r="L16" s="77">
        <v>375</v>
      </c>
      <c r="M16" s="77">
        <v>185</v>
      </c>
      <c r="N16" s="77">
        <v>560</v>
      </c>
      <c r="O16" s="77">
        <v>432</v>
      </c>
      <c r="P16" s="72" t="s">
        <v>51</v>
      </c>
      <c r="Q16" s="47">
        <f t="shared" si="3"/>
        <v>383.47</v>
      </c>
      <c r="R16" s="47">
        <v>432.27366071428571</v>
      </c>
      <c r="S16" s="57">
        <f t="shared" si="4"/>
        <v>486.28000000000003</v>
      </c>
      <c r="T16" s="58">
        <v>13723</v>
      </c>
      <c r="U16" s="63"/>
    </row>
    <row r="17" spans="1:21" ht="18.75" x14ac:dyDescent="0.25">
      <c r="A17" s="14" t="s">
        <v>53</v>
      </c>
      <c r="B17" s="49" t="s">
        <v>54</v>
      </c>
      <c r="C17" s="23">
        <v>279.60000000000002</v>
      </c>
      <c r="D17" s="23">
        <v>355.6</v>
      </c>
      <c r="E17" s="18">
        <f t="shared" si="5"/>
        <v>3710.8</v>
      </c>
      <c r="F17" s="15">
        <v>318.2</v>
      </c>
      <c r="G17" s="15">
        <v>1031.5999999999999</v>
      </c>
      <c r="H17" s="17">
        <f t="shared" ref="H17:H19" si="6">F17*12+G17</f>
        <v>4850</v>
      </c>
      <c r="I17" s="15">
        <v>370.4</v>
      </c>
      <c r="J17" s="15">
        <v>934.7</v>
      </c>
      <c r="K17" s="70">
        <f t="shared" si="1"/>
        <v>5379.4999999999991</v>
      </c>
      <c r="L17" s="77">
        <v>370</v>
      </c>
      <c r="M17" s="77">
        <v>184</v>
      </c>
      <c r="N17" s="77">
        <v>554</v>
      </c>
      <c r="O17" s="77">
        <v>427</v>
      </c>
      <c r="P17" s="72" t="s">
        <v>53</v>
      </c>
      <c r="Q17" s="47">
        <f t="shared" si="3"/>
        <v>371.08000000000004</v>
      </c>
      <c r="R17" s="47">
        <v>426.50252707581228</v>
      </c>
      <c r="S17" s="57">
        <f>H17/10</f>
        <v>485</v>
      </c>
      <c r="T17" s="58">
        <v>13577</v>
      </c>
      <c r="U17" s="63"/>
    </row>
    <row r="18" spans="1:21" ht="18.75" x14ac:dyDescent="0.25">
      <c r="A18" s="24" t="s">
        <v>55</v>
      </c>
      <c r="B18" s="50" t="s">
        <v>56</v>
      </c>
      <c r="C18" s="27">
        <v>280.3</v>
      </c>
      <c r="D18" s="27">
        <v>414.2</v>
      </c>
      <c r="E18" s="28">
        <f>C18*12+D18</f>
        <v>3777.8</v>
      </c>
      <c r="F18" s="25">
        <v>316.5</v>
      </c>
      <c r="G18" s="25">
        <v>1035.9000000000001</v>
      </c>
      <c r="H18" s="26">
        <f t="shared" si="6"/>
        <v>4833.8999999999996</v>
      </c>
      <c r="I18" s="25">
        <v>365.4</v>
      </c>
      <c r="J18" s="25">
        <v>977.9</v>
      </c>
      <c r="K18" s="71">
        <f t="shared" si="1"/>
        <v>5362.6999999999989</v>
      </c>
      <c r="L18" s="81">
        <v>358</v>
      </c>
      <c r="M18" s="81">
        <v>183</v>
      </c>
      <c r="N18" s="81">
        <v>541</v>
      </c>
      <c r="O18" s="81">
        <v>431</v>
      </c>
      <c r="P18" s="73" t="s">
        <v>55</v>
      </c>
      <c r="Q18" s="47">
        <f t="shared" si="3"/>
        <v>377.78000000000003</v>
      </c>
      <c r="R18" s="47">
        <v>431.3912199630314</v>
      </c>
      <c r="S18" s="57">
        <f t="shared" si="4"/>
        <v>483.39</v>
      </c>
      <c r="T18" s="58">
        <v>13351</v>
      </c>
      <c r="U18" s="63"/>
    </row>
    <row r="19" spans="1:21" ht="18.75" x14ac:dyDescent="0.25">
      <c r="A19" s="29" t="s">
        <v>57</v>
      </c>
      <c r="B19" s="51" t="s">
        <v>58</v>
      </c>
      <c r="C19" s="32">
        <v>278.2</v>
      </c>
      <c r="D19" s="32">
        <v>342.2</v>
      </c>
      <c r="E19" s="32">
        <f>C19*12+D19</f>
        <v>3680.5999999999995</v>
      </c>
      <c r="F19" s="30">
        <v>310.39999999999998</v>
      </c>
      <c r="G19" s="30">
        <v>1000.2</v>
      </c>
      <c r="H19" s="31">
        <f t="shared" si="6"/>
        <v>4725</v>
      </c>
      <c r="I19" s="30">
        <v>338.9</v>
      </c>
      <c r="J19" s="30">
        <v>851.7</v>
      </c>
      <c r="K19" s="78">
        <f t="shared" si="1"/>
        <v>4918.5</v>
      </c>
      <c r="L19" s="77">
        <v>342</v>
      </c>
      <c r="M19" s="77">
        <v>180</v>
      </c>
      <c r="N19" s="77">
        <v>522</v>
      </c>
      <c r="O19" s="77">
        <v>411</v>
      </c>
      <c r="P19" s="80" t="s">
        <v>57</v>
      </c>
      <c r="Q19" s="47">
        <f t="shared" si="3"/>
        <v>368.05999999999995</v>
      </c>
      <c r="R19" s="47">
        <v>410.74620689655166</v>
      </c>
      <c r="S19" s="57">
        <f t="shared" si="4"/>
        <v>472.5</v>
      </c>
      <c r="T19" s="58">
        <v>13344</v>
      </c>
      <c r="U19" s="63"/>
    </row>
    <row r="20" spans="1:21" ht="18.75" x14ac:dyDescent="0.15">
      <c r="A20" s="14" t="s">
        <v>59</v>
      </c>
      <c r="B20" s="49" t="s">
        <v>60</v>
      </c>
      <c r="C20" s="33">
        <v>271.8</v>
      </c>
      <c r="D20" s="33">
        <v>369.5</v>
      </c>
      <c r="E20" s="17">
        <f t="shared" ref="E20:E25" si="7">C20*12+D20</f>
        <v>3631.1000000000004</v>
      </c>
      <c r="F20" s="33">
        <v>311.5</v>
      </c>
      <c r="G20" s="33">
        <v>886.1</v>
      </c>
      <c r="H20" s="17">
        <f>F20*12+G20</f>
        <v>4624.1000000000004</v>
      </c>
      <c r="I20" s="34">
        <v>331.9</v>
      </c>
      <c r="J20" s="34">
        <v>774.9</v>
      </c>
      <c r="K20" s="70">
        <f>I20*12+J20</f>
        <v>4757.7</v>
      </c>
      <c r="L20" s="77">
        <v>331</v>
      </c>
      <c r="M20" s="77">
        <v>173</v>
      </c>
      <c r="N20" s="77">
        <v>504</v>
      </c>
      <c r="O20" s="77">
        <v>402</v>
      </c>
      <c r="P20" s="72" t="s">
        <v>59</v>
      </c>
      <c r="Q20" s="47">
        <f t="shared" si="3"/>
        <v>363.11</v>
      </c>
      <c r="R20" s="47">
        <v>401.78099206349208</v>
      </c>
      <c r="S20" s="57">
        <f t="shared" si="4"/>
        <v>462.41</v>
      </c>
      <c r="T20" s="58">
        <v>13154</v>
      </c>
      <c r="U20" s="63"/>
    </row>
    <row r="21" spans="1:21" ht="18.75" x14ac:dyDescent="0.15">
      <c r="A21" s="14" t="s">
        <v>61</v>
      </c>
      <c r="B21" s="49" t="s">
        <v>62</v>
      </c>
      <c r="C21" s="33">
        <v>271.7</v>
      </c>
      <c r="D21" s="33">
        <v>370.7</v>
      </c>
      <c r="E21" s="17">
        <f t="shared" si="7"/>
        <v>3631.0999999999995</v>
      </c>
      <c r="F21" s="33">
        <v>312.8</v>
      </c>
      <c r="G21" s="33">
        <v>924.8</v>
      </c>
      <c r="H21" s="17">
        <f>F21*12+G21</f>
        <v>4678.4000000000005</v>
      </c>
      <c r="I21" s="34">
        <v>338.6</v>
      </c>
      <c r="J21" s="34">
        <v>870.7</v>
      </c>
      <c r="K21" s="70">
        <f>I21*12+J21</f>
        <v>4933.9000000000005</v>
      </c>
      <c r="L21" s="77">
        <v>334</v>
      </c>
      <c r="M21" s="77">
        <v>168</v>
      </c>
      <c r="N21" s="77">
        <v>502</v>
      </c>
      <c r="O21" s="77">
        <v>407</v>
      </c>
      <c r="P21" s="72" t="s">
        <v>61</v>
      </c>
      <c r="Q21" s="47">
        <f t="shared" si="3"/>
        <v>363.10999999999996</v>
      </c>
      <c r="R21" s="47">
        <v>406.70968127490039</v>
      </c>
      <c r="S21" s="57">
        <f t="shared" si="4"/>
        <v>467.84000000000003</v>
      </c>
      <c r="T21" s="58">
        <v>13047</v>
      </c>
      <c r="U21" s="63"/>
    </row>
    <row r="22" spans="1:21" ht="18.75" x14ac:dyDescent="0.15">
      <c r="A22" s="14" t="s">
        <v>63</v>
      </c>
      <c r="B22" s="49" t="s">
        <v>64</v>
      </c>
      <c r="C22" s="33">
        <v>273.10000000000002</v>
      </c>
      <c r="D22" s="33">
        <v>316.7</v>
      </c>
      <c r="E22" s="17">
        <f t="shared" si="7"/>
        <v>3593.9</v>
      </c>
      <c r="F22" s="33">
        <v>317</v>
      </c>
      <c r="G22" s="33">
        <v>943.2</v>
      </c>
      <c r="H22" s="17">
        <f t="shared" ref="H22:H40" si="8">F22*12+G22</f>
        <v>4747.2</v>
      </c>
      <c r="I22" s="34">
        <v>337</v>
      </c>
      <c r="J22" s="34">
        <v>841.5</v>
      </c>
      <c r="K22" s="70">
        <f t="shared" ref="K22:K40" si="9">I22*12+J22</f>
        <v>4885.5</v>
      </c>
      <c r="L22" s="77">
        <v>335</v>
      </c>
      <c r="M22" s="77">
        <v>168</v>
      </c>
      <c r="N22" s="77">
        <v>503</v>
      </c>
      <c r="O22" s="77">
        <v>403</v>
      </c>
      <c r="P22" s="72" t="s">
        <v>63</v>
      </c>
      <c r="Q22" s="47">
        <f t="shared" si="3"/>
        <v>359.39</v>
      </c>
      <c r="R22" s="47">
        <v>402.52892644135187</v>
      </c>
      <c r="S22" s="57">
        <f t="shared" si="4"/>
        <v>474.71999999999997</v>
      </c>
      <c r="T22" s="58">
        <v>13072</v>
      </c>
      <c r="U22" s="63"/>
    </row>
    <row r="23" spans="1:21" ht="18.75" x14ac:dyDescent="0.25">
      <c r="A23" s="14" t="s">
        <v>65</v>
      </c>
      <c r="B23" s="49" t="s">
        <v>66</v>
      </c>
      <c r="C23" s="33">
        <v>270.5</v>
      </c>
      <c r="D23" s="33">
        <v>374.9</v>
      </c>
      <c r="E23" s="17">
        <f t="shared" si="7"/>
        <v>3620.9</v>
      </c>
      <c r="F23" s="33">
        <v>314.7</v>
      </c>
      <c r="G23" s="33">
        <v>920.9</v>
      </c>
      <c r="H23" s="17">
        <f t="shared" si="8"/>
        <v>4697.2999999999993</v>
      </c>
      <c r="I23" s="35">
        <v>340.9</v>
      </c>
      <c r="J23" s="36">
        <v>912.3</v>
      </c>
      <c r="K23" s="70">
        <f t="shared" si="9"/>
        <v>5003.0999999999995</v>
      </c>
      <c r="L23" s="77">
        <v>338</v>
      </c>
      <c r="M23" s="77">
        <v>162</v>
      </c>
      <c r="N23" s="77">
        <v>500</v>
      </c>
      <c r="O23" s="77">
        <v>407</v>
      </c>
      <c r="P23" s="72" t="s">
        <v>65</v>
      </c>
      <c r="Q23" s="47">
        <f t="shared" si="3"/>
        <v>362.09000000000003</v>
      </c>
      <c r="R23" s="47">
        <v>406.87328000000002</v>
      </c>
      <c r="S23" s="57">
        <f t="shared" si="4"/>
        <v>469.7299999999999</v>
      </c>
      <c r="T23" s="58">
        <v>15175</v>
      </c>
      <c r="U23" s="63"/>
    </row>
    <row r="24" spans="1:21" ht="18.75" x14ac:dyDescent="0.25">
      <c r="A24" s="14" t="s">
        <v>67</v>
      </c>
      <c r="B24" s="49" t="s">
        <v>68</v>
      </c>
      <c r="C24" s="33">
        <v>273.3</v>
      </c>
      <c r="D24" s="33">
        <v>440.9</v>
      </c>
      <c r="E24" s="17">
        <f t="shared" si="7"/>
        <v>3720.5000000000005</v>
      </c>
      <c r="F24" s="37">
        <v>317.7</v>
      </c>
      <c r="G24" s="33">
        <v>959.7</v>
      </c>
      <c r="H24" s="17">
        <f t="shared" si="8"/>
        <v>4772.0999999999995</v>
      </c>
      <c r="I24" s="35">
        <v>344.2</v>
      </c>
      <c r="J24" s="36">
        <v>982.2</v>
      </c>
      <c r="K24" s="70">
        <f t="shared" si="9"/>
        <v>5112.5999999999995</v>
      </c>
      <c r="L24" s="77">
        <v>341</v>
      </c>
      <c r="M24" s="77">
        <v>166</v>
      </c>
      <c r="N24" s="77">
        <v>507</v>
      </c>
      <c r="O24" s="77">
        <v>418</v>
      </c>
      <c r="P24" s="72" t="s">
        <v>67</v>
      </c>
      <c r="Q24" s="47">
        <f t="shared" si="3"/>
        <v>372.05000000000007</v>
      </c>
      <c r="R24" s="47">
        <v>417.62960552268248</v>
      </c>
      <c r="S24" s="57">
        <f t="shared" si="4"/>
        <v>477.20999999999992</v>
      </c>
      <c r="T24" s="58">
        <v>16190</v>
      </c>
      <c r="U24" s="63"/>
    </row>
    <row r="25" spans="1:21" ht="18.75" x14ac:dyDescent="0.25">
      <c r="A25" s="14" t="s">
        <v>69</v>
      </c>
      <c r="B25" s="49" t="s">
        <v>70</v>
      </c>
      <c r="C25" s="33">
        <v>290</v>
      </c>
      <c r="D25" s="33">
        <v>488.8</v>
      </c>
      <c r="E25" s="17">
        <f t="shared" si="7"/>
        <v>3968.8</v>
      </c>
      <c r="F25" s="33">
        <v>321.10000000000002</v>
      </c>
      <c r="G25" s="33">
        <v>1009.6</v>
      </c>
      <c r="H25" s="17">
        <f t="shared" si="8"/>
        <v>4862.8</v>
      </c>
      <c r="I25" s="35">
        <v>349.5</v>
      </c>
      <c r="J25" s="36">
        <v>1081.9000000000001</v>
      </c>
      <c r="K25" s="70">
        <f t="shared" si="9"/>
        <v>5275.9</v>
      </c>
      <c r="L25" s="77">
        <v>331</v>
      </c>
      <c r="M25" s="77">
        <v>172</v>
      </c>
      <c r="N25" s="77">
        <v>503</v>
      </c>
      <c r="O25" s="77">
        <v>442</v>
      </c>
      <c r="P25" s="72" t="s">
        <v>69</v>
      </c>
      <c r="Q25" s="47">
        <f t="shared" si="3"/>
        <v>396.88</v>
      </c>
      <c r="R25" s="47">
        <v>441.57606361829022</v>
      </c>
      <c r="S25" s="57">
        <f t="shared" si="4"/>
        <v>486.28000000000003</v>
      </c>
      <c r="T25" s="58">
        <v>16678</v>
      </c>
      <c r="U25" s="63"/>
    </row>
    <row r="26" spans="1:21" ht="18.75" x14ac:dyDescent="0.25">
      <c r="A26" s="14" t="s">
        <v>71</v>
      </c>
      <c r="B26" s="49" t="s">
        <v>72</v>
      </c>
      <c r="C26" s="33">
        <v>278.8</v>
      </c>
      <c r="D26" s="33">
        <v>467</v>
      </c>
      <c r="E26" s="17">
        <f>C26*12+D26</f>
        <v>3812.6000000000004</v>
      </c>
      <c r="F26" s="33">
        <v>321.7</v>
      </c>
      <c r="G26" s="33">
        <v>1028.3</v>
      </c>
      <c r="H26" s="17">
        <f t="shared" si="8"/>
        <v>4888.7</v>
      </c>
      <c r="I26" s="35">
        <v>365.5</v>
      </c>
      <c r="J26" s="36">
        <v>1214.8</v>
      </c>
      <c r="K26" s="70">
        <f t="shared" si="9"/>
        <v>5600.8</v>
      </c>
      <c r="L26" s="77">
        <v>326</v>
      </c>
      <c r="M26" s="77">
        <v>169</v>
      </c>
      <c r="N26" s="77">
        <v>495</v>
      </c>
      <c r="O26" s="77">
        <v>442</v>
      </c>
      <c r="P26" s="72" t="s">
        <v>71</v>
      </c>
      <c r="Q26" s="47">
        <f t="shared" si="3"/>
        <v>381.26000000000005</v>
      </c>
      <c r="R26" s="47">
        <v>442.31167676767683</v>
      </c>
      <c r="S26" s="57">
        <f t="shared" si="4"/>
        <v>488.87</v>
      </c>
      <c r="T26" s="58">
        <v>17704</v>
      </c>
      <c r="U26" s="63"/>
    </row>
    <row r="27" spans="1:21" ht="18.75" x14ac:dyDescent="0.25">
      <c r="A27" s="14" t="s">
        <v>73</v>
      </c>
      <c r="B27" s="49" t="s">
        <v>74</v>
      </c>
      <c r="C27" s="33">
        <v>295</v>
      </c>
      <c r="D27" s="33">
        <v>548.4</v>
      </c>
      <c r="E27" s="17">
        <f t="shared" ref="E27:E28" si="10">C27*12+D27</f>
        <v>4088.4</v>
      </c>
      <c r="F27" s="33">
        <v>321.60000000000002</v>
      </c>
      <c r="G27" s="33">
        <v>1036.0999999999999</v>
      </c>
      <c r="H27" s="17">
        <f>F27*12+G27</f>
        <v>4895.3</v>
      </c>
      <c r="I27" s="38">
        <v>351.6</v>
      </c>
      <c r="J27" s="39">
        <v>1254.5</v>
      </c>
      <c r="K27" s="70">
        <f t="shared" si="9"/>
        <v>5473.7000000000007</v>
      </c>
      <c r="L27" s="77">
        <v>331</v>
      </c>
      <c r="M27" s="77">
        <v>168</v>
      </c>
      <c r="N27" s="77">
        <v>499</v>
      </c>
      <c r="O27" s="77">
        <v>455</v>
      </c>
      <c r="P27" s="72" t="s">
        <v>73</v>
      </c>
      <c r="Q27" s="47">
        <f t="shared" si="3"/>
        <v>408.84000000000003</v>
      </c>
      <c r="R27" s="47">
        <v>455.47935871743488</v>
      </c>
      <c r="S27" s="57">
        <f t="shared" si="4"/>
        <v>489.53000000000003</v>
      </c>
      <c r="T27" s="58">
        <v>18078</v>
      </c>
      <c r="U27" s="63"/>
    </row>
    <row r="28" spans="1:21" ht="18.75" x14ac:dyDescent="0.25">
      <c r="A28" s="14" t="s">
        <v>75</v>
      </c>
      <c r="B28" s="49" t="s">
        <v>76</v>
      </c>
      <c r="C28" s="33">
        <v>297.39999999999998</v>
      </c>
      <c r="D28" s="33">
        <v>654.79999999999995</v>
      </c>
      <c r="E28" s="17">
        <f t="shared" si="10"/>
        <v>4223.5999999999995</v>
      </c>
      <c r="F28" s="33">
        <v>323.89999999999998</v>
      </c>
      <c r="G28" s="33">
        <v>1062.5</v>
      </c>
      <c r="H28" s="17">
        <f t="shared" si="8"/>
        <v>4949.2999999999993</v>
      </c>
      <c r="I28" s="38">
        <v>355.8</v>
      </c>
      <c r="J28" s="39">
        <v>1305.0999999999999</v>
      </c>
      <c r="K28" s="70">
        <f t="shared" si="9"/>
        <v>5574.7000000000007</v>
      </c>
      <c r="L28" s="77">
        <v>328</v>
      </c>
      <c r="M28" s="77">
        <v>177</v>
      </c>
      <c r="N28" s="77">
        <v>505</v>
      </c>
      <c r="O28" s="77">
        <v>470</v>
      </c>
      <c r="P28" s="72" t="s">
        <v>75</v>
      </c>
      <c r="Q28" s="47">
        <f t="shared" si="3"/>
        <v>422.35999999999996</v>
      </c>
      <c r="R28" s="47">
        <v>469.71538613861384</v>
      </c>
      <c r="S28" s="57">
        <f t="shared" si="4"/>
        <v>494.92999999999995</v>
      </c>
      <c r="T28" s="58">
        <v>18632</v>
      </c>
      <c r="U28" s="63"/>
    </row>
    <row r="29" spans="1:21" ht="18.75" x14ac:dyDescent="0.25">
      <c r="A29" s="14" t="s">
        <v>77</v>
      </c>
      <c r="B29" s="49" t="s">
        <v>78</v>
      </c>
      <c r="C29" s="33">
        <v>294.60000000000002</v>
      </c>
      <c r="D29" s="33">
        <v>653.20000000000005</v>
      </c>
      <c r="E29" s="17">
        <f>C29*12+D29</f>
        <v>4188.4000000000005</v>
      </c>
      <c r="F29" s="33">
        <v>325.39999999999998</v>
      </c>
      <c r="G29" s="33">
        <v>1084.2</v>
      </c>
      <c r="H29" s="17">
        <f t="shared" si="8"/>
        <v>4989</v>
      </c>
      <c r="I29" s="38">
        <v>356.7</v>
      </c>
      <c r="J29" s="39">
        <v>1419.8</v>
      </c>
      <c r="K29" s="70">
        <f t="shared" si="9"/>
        <v>5700.2</v>
      </c>
      <c r="L29" s="77">
        <v>324</v>
      </c>
      <c r="M29" s="77">
        <v>176</v>
      </c>
      <c r="N29" s="77">
        <v>500</v>
      </c>
      <c r="O29" s="77">
        <v>472</v>
      </c>
      <c r="P29" s="72" t="s">
        <v>77</v>
      </c>
      <c r="Q29" s="47">
        <f t="shared" si="3"/>
        <v>418.84000000000003</v>
      </c>
      <c r="R29" s="47">
        <v>472.05536000000001</v>
      </c>
      <c r="S29" s="57">
        <f t="shared" si="4"/>
        <v>498.9</v>
      </c>
      <c r="T29" s="58">
        <v>19392</v>
      </c>
      <c r="U29" s="63"/>
    </row>
    <row r="30" spans="1:21" ht="18.75" x14ac:dyDescent="0.25">
      <c r="A30" s="14" t="s">
        <v>79</v>
      </c>
      <c r="B30" s="49" t="s">
        <v>80</v>
      </c>
      <c r="C30" s="17">
        <v>0</v>
      </c>
      <c r="D30" s="17">
        <v>0</v>
      </c>
      <c r="E30" s="22">
        <v>4217.98369987774</v>
      </c>
      <c r="F30" s="38">
        <v>324.2</v>
      </c>
      <c r="G30" s="39">
        <v>1029.8</v>
      </c>
      <c r="H30" s="17">
        <f>F30*12+G30</f>
        <v>4920.2</v>
      </c>
      <c r="I30" s="41">
        <v>0</v>
      </c>
      <c r="J30" s="42">
        <v>0</v>
      </c>
      <c r="K30" s="79">
        <v>5580.8159265795302</v>
      </c>
      <c r="L30" s="77">
        <v>318</v>
      </c>
      <c r="M30" s="77">
        <v>176</v>
      </c>
      <c r="N30" s="77">
        <v>494</v>
      </c>
      <c r="O30" s="77">
        <v>470</v>
      </c>
      <c r="P30" s="72" t="s">
        <v>79</v>
      </c>
      <c r="Q30" s="47">
        <f t="shared" si="3"/>
        <v>421.79836998777398</v>
      </c>
      <c r="R30" s="55">
        <v>470.35271652613773</v>
      </c>
      <c r="S30" s="57">
        <f t="shared" si="4"/>
        <v>492.02</v>
      </c>
      <c r="T30" s="58">
        <v>20214</v>
      </c>
      <c r="U30" s="63"/>
    </row>
    <row r="31" spans="1:21" ht="18.75" x14ac:dyDescent="0.25">
      <c r="A31" s="14" t="s">
        <v>81</v>
      </c>
      <c r="B31" s="49" t="s">
        <v>82</v>
      </c>
      <c r="C31" s="17">
        <v>0</v>
      </c>
      <c r="D31" s="17">
        <v>0</v>
      </c>
      <c r="E31" s="22">
        <v>4071.487202695459</v>
      </c>
      <c r="F31" s="38">
        <v>323.39999999999998</v>
      </c>
      <c r="G31" s="39">
        <v>991.9</v>
      </c>
      <c r="H31" s="17">
        <f t="shared" si="8"/>
        <v>4872.7</v>
      </c>
      <c r="I31" s="41">
        <v>0</v>
      </c>
      <c r="J31" s="42">
        <v>0</v>
      </c>
      <c r="K31" s="79">
        <v>5538.7337880897667</v>
      </c>
      <c r="L31" s="77">
        <v>311</v>
      </c>
      <c r="M31" s="77">
        <v>174</v>
      </c>
      <c r="N31" s="77">
        <v>485</v>
      </c>
      <c r="O31" s="77">
        <v>460</v>
      </c>
      <c r="P31" s="72" t="s">
        <v>81</v>
      </c>
      <c r="Q31" s="47">
        <f t="shared" si="3"/>
        <v>407.14872026954589</v>
      </c>
      <c r="R31" s="55">
        <v>459.78808230224894</v>
      </c>
      <c r="S31" s="57">
        <f t="shared" si="4"/>
        <v>487.27</v>
      </c>
      <c r="T31" s="58">
        <v>20409</v>
      </c>
      <c r="U31" s="63"/>
    </row>
    <row r="32" spans="1:21" ht="18.75" x14ac:dyDescent="0.25">
      <c r="A32" s="14" t="s">
        <v>83</v>
      </c>
      <c r="B32" s="49" t="s">
        <v>84</v>
      </c>
      <c r="C32" s="17">
        <v>0</v>
      </c>
      <c r="D32" s="17">
        <v>0</v>
      </c>
      <c r="E32" s="22">
        <v>4173.2306018783411</v>
      </c>
      <c r="F32" s="38">
        <v>328</v>
      </c>
      <c r="G32" s="39">
        <v>1003.5</v>
      </c>
      <c r="H32" s="17">
        <f t="shared" si="8"/>
        <v>4939.5</v>
      </c>
      <c r="I32" s="41">
        <v>0</v>
      </c>
      <c r="J32" s="42">
        <v>0</v>
      </c>
      <c r="K32" s="79">
        <v>5497.0478104198992</v>
      </c>
      <c r="L32" s="77">
        <v>302</v>
      </c>
      <c r="M32" s="77">
        <v>177</v>
      </c>
      <c r="N32" s="77">
        <v>479</v>
      </c>
      <c r="O32" s="77">
        <v>466</v>
      </c>
      <c r="P32" s="72" t="s">
        <v>83</v>
      </c>
      <c r="Q32" s="47">
        <f t="shared" si="3"/>
        <v>417.32306018783413</v>
      </c>
      <c r="R32" s="55">
        <v>466.24073156817974</v>
      </c>
      <c r="S32" s="57">
        <f t="shared" si="4"/>
        <v>493.95</v>
      </c>
      <c r="T32" s="58">
        <v>21084</v>
      </c>
      <c r="U32" s="63"/>
    </row>
    <row r="33" spans="1:21" ht="18.75" x14ac:dyDescent="0.15">
      <c r="A33" s="14" t="s">
        <v>85</v>
      </c>
      <c r="B33" s="49" t="s">
        <v>86</v>
      </c>
      <c r="C33" s="43"/>
      <c r="D33" s="43"/>
      <c r="E33" s="22">
        <v>4322.5677235009744</v>
      </c>
      <c r="F33" s="33">
        <v>336.3</v>
      </c>
      <c r="G33" s="33">
        <v>1046</v>
      </c>
      <c r="H33" s="17">
        <f t="shared" si="8"/>
        <v>5081.6000000000004</v>
      </c>
      <c r="I33" s="17">
        <f t="shared" ref="I33:I40" ca="1" si="11">IFERROR(INDIRECT($A33&amp;"!H1133"),0)</f>
        <v>0</v>
      </c>
      <c r="J33" s="17">
        <f t="shared" ref="J33:J40" ca="1" si="12">IFERROR(INDIRECT($A33&amp;"!J1133"),0)</f>
        <v>0</v>
      </c>
      <c r="K33" s="79">
        <v>5879.0920514453519</v>
      </c>
      <c r="L33" s="77">
        <v>304</v>
      </c>
      <c r="M33" s="77">
        <v>179</v>
      </c>
      <c r="N33" s="77">
        <v>483</v>
      </c>
      <c r="O33" s="77">
        <v>490</v>
      </c>
      <c r="P33" s="72" t="s">
        <v>85</v>
      </c>
      <c r="Q33" s="47">
        <f t="shared" si="3"/>
        <v>432.25677235009744</v>
      </c>
      <c r="R33" s="55">
        <v>489.94162839606912</v>
      </c>
      <c r="S33" s="57">
        <f t="shared" si="4"/>
        <v>508.16</v>
      </c>
      <c r="T33" s="58">
        <v>22227</v>
      </c>
      <c r="U33" s="63"/>
    </row>
    <row r="34" spans="1:21" ht="18.75" x14ac:dyDescent="0.15">
      <c r="A34" s="14" t="s">
        <v>87</v>
      </c>
      <c r="B34" s="49" t="s">
        <v>88</v>
      </c>
      <c r="C34" s="17"/>
      <c r="D34" s="17"/>
      <c r="E34" s="22">
        <v>4434.516512378902</v>
      </c>
      <c r="F34" s="33">
        <v>348.6</v>
      </c>
      <c r="G34" s="33">
        <v>1086.5</v>
      </c>
      <c r="H34" s="17">
        <f t="shared" si="8"/>
        <v>5269.7000000000007</v>
      </c>
      <c r="I34" s="17">
        <f t="shared" ca="1" si="11"/>
        <v>0</v>
      </c>
      <c r="J34" s="17">
        <f t="shared" ca="1" si="12"/>
        <v>0</v>
      </c>
      <c r="K34" s="79">
        <v>5816.3305818599301</v>
      </c>
      <c r="L34" s="77">
        <v>300</v>
      </c>
      <c r="M34" s="77">
        <v>177</v>
      </c>
      <c r="N34" s="77">
        <v>477</v>
      </c>
      <c r="O34" s="77">
        <v>495</v>
      </c>
      <c r="P34" s="72" t="s">
        <v>87</v>
      </c>
      <c r="Q34" s="47">
        <f t="shared" si="3"/>
        <v>443.45165123789019</v>
      </c>
      <c r="R34" s="55">
        <v>494.72651293561387</v>
      </c>
      <c r="S34" s="57">
        <f t="shared" si="4"/>
        <v>526.97</v>
      </c>
      <c r="T34" s="58">
        <v>23600</v>
      </c>
      <c r="U34" s="63"/>
    </row>
    <row r="35" spans="1:21" ht="18.75" x14ac:dyDescent="0.15">
      <c r="A35" s="14" t="s">
        <v>89</v>
      </c>
      <c r="B35" s="49" t="s">
        <v>90</v>
      </c>
      <c r="C35" s="17"/>
      <c r="D35" s="17"/>
      <c r="E35" s="44">
        <v>4652.6039293641597</v>
      </c>
      <c r="F35" s="33">
        <v>358.8</v>
      </c>
      <c r="G35" s="33">
        <v>1148.8</v>
      </c>
      <c r="H35" s="17">
        <f>F35*12+G35</f>
        <v>5454.4000000000005</v>
      </c>
      <c r="I35" s="17">
        <f t="shared" ca="1" si="11"/>
        <v>0</v>
      </c>
      <c r="J35" s="17">
        <f t="shared" ca="1" si="12"/>
        <v>0</v>
      </c>
      <c r="K35" s="44">
        <v>6156.0328474237858</v>
      </c>
      <c r="L35" s="77">
        <v>296</v>
      </c>
      <c r="M35" s="77">
        <v>182</v>
      </c>
      <c r="N35" s="77">
        <v>478</v>
      </c>
      <c r="O35" s="77">
        <v>523</v>
      </c>
      <c r="P35" s="72" t="s">
        <v>89</v>
      </c>
      <c r="Q35" s="47">
        <f>E35/10</f>
        <v>465.260392936416</v>
      </c>
      <c r="R35" s="55">
        <v>522.50392077885397</v>
      </c>
      <c r="S35" s="57">
        <f t="shared" si="4"/>
        <v>545.44000000000005</v>
      </c>
      <c r="T35" s="58">
        <v>24852</v>
      </c>
      <c r="U35" s="63"/>
    </row>
    <row r="36" spans="1:21" ht="18.75" hidden="1" outlineLevel="1" x14ac:dyDescent="0.15">
      <c r="A36" s="14" t="s">
        <v>91</v>
      </c>
      <c r="B36" s="49" t="s">
        <v>92</v>
      </c>
      <c r="C36" s="17"/>
      <c r="D36" s="17"/>
      <c r="E36" s="17"/>
      <c r="F36" s="17">
        <f t="shared" ref="F36:F40" ca="1" si="13">IFERROR(INDIRECT($A36&amp;"!H1133"),0)</f>
        <v>0</v>
      </c>
      <c r="G36" s="17">
        <f t="shared" ref="G36:G40" ca="1" si="14">IFERROR(INDIRECT($A36&amp;"!J1133"),0)</f>
        <v>0</v>
      </c>
      <c r="H36" s="17">
        <f t="shared" ca="1" si="8"/>
        <v>0</v>
      </c>
      <c r="I36" s="17">
        <f t="shared" ca="1" si="11"/>
        <v>0</v>
      </c>
      <c r="J36" s="17">
        <f t="shared" ca="1" si="12"/>
        <v>0</v>
      </c>
      <c r="K36" s="17">
        <f t="shared" ca="1" si="9"/>
        <v>0</v>
      </c>
      <c r="L36" s="31"/>
      <c r="M36" s="31"/>
      <c r="N36" s="31"/>
      <c r="O36" s="31"/>
      <c r="P36" s="49" t="s">
        <v>91</v>
      </c>
      <c r="Q36" s="47"/>
      <c r="R36" s="47"/>
      <c r="S36" s="57"/>
      <c r="T36" s="59">
        <v>25834</v>
      </c>
      <c r="U36" s="63"/>
    </row>
    <row r="37" spans="1:21" ht="18.75" hidden="1" outlineLevel="1" x14ac:dyDescent="0.15">
      <c r="A37" s="14" t="s">
        <v>93</v>
      </c>
      <c r="B37" s="49" t="s">
        <v>94</v>
      </c>
      <c r="C37" s="17"/>
      <c r="D37" s="17"/>
      <c r="E37" s="17"/>
      <c r="F37" s="17">
        <f t="shared" ca="1" si="13"/>
        <v>0</v>
      </c>
      <c r="G37" s="17">
        <f t="shared" ca="1" si="14"/>
        <v>0</v>
      </c>
      <c r="H37" s="17">
        <f t="shared" ca="1" si="8"/>
        <v>0</v>
      </c>
      <c r="I37" s="17">
        <f t="shared" ca="1" si="11"/>
        <v>0</v>
      </c>
      <c r="J37" s="17">
        <f t="shared" ca="1" si="12"/>
        <v>0</v>
      </c>
      <c r="K37" s="17">
        <f t="shared" ca="1" si="9"/>
        <v>0</v>
      </c>
      <c r="L37" s="17"/>
      <c r="M37" s="17"/>
      <c r="N37" s="17"/>
      <c r="O37" s="92"/>
      <c r="P37" s="49" t="s">
        <v>93</v>
      </c>
      <c r="Q37" s="47"/>
      <c r="R37" s="47"/>
      <c r="S37" s="57"/>
      <c r="T37" s="46"/>
      <c r="U37" s="63"/>
    </row>
    <row r="38" spans="1:21" ht="18.75" hidden="1" outlineLevel="1" x14ac:dyDescent="0.15">
      <c r="A38" s="14" t="s">
        <v>95</v>
      </c>
      <c r="B38" s="49" t="s">
        <v>96</v>
      </c>
      <c r="C38" s="17"/>
      <c r="D38" s="17"/>
      <c r="E38" s="17"/>
      <c r="F38" s="17">
        <f t="shared" ca="1" si="13"/>
        <v>0</v>
      </c>
      <c r="G38" s="17">
        <f ca="1">IFERROR(INDIRECT($A38&amp;"!J1133"),0)</f>
        <v>0</v>
      </c>
      <c r="H38" s="17">
        <f t="shared" ca="1" si="8"/>
        <v>0</v>
      </c>
      <c r="I38" s="17">
        <f t="shared" ca="1" si="11"/>
        <v>0</v>
      </c>
      <c r="J38" s="17">
        <f ca="1">IFERROR(INDIRECT($A38&amp;"!J1133"),0)</f>
        <v>0</v>
      </c>
      <c r="K38" s="17">
        <f t="shared" ca="1" si="9"/>
        <v>0</v>
      </c>
      <c r="L38" s="17"/>
      <c r="M38" s="17"/>
      <c r="N38" s="17"/>
      <c r="O38" s="17"/>
      <c r="P38" s="49" t="s">
        <v>95</v>
      </c>
      <c r="Q38" s="47"/>
      <c r="R38" s="47"/>
      <c r="S38" s="57"/>
      <c r="T38" s="46"/>
      <c r="U38" s="63"/>
    </row>
    <row r="39" spans="1:21" ht="18.75" hidden="1" outlineLevel="1" x14ac:dyDescent="0.15">
      <c r="A39" s="14" t="s">
        <v>97</v>
      </c>
      <c r="B39" s="49" t="s">
        <v>98</v>
      </c>
      <c r="C39" s="17"/>
      <c r="D39" s="17"/>
      <c r="E39" s="17"/>
      <c r="F39" s="17">
        <f t="shared" ca="1" si="13"/>
        <v>0</v>
      </c>
      <c r="G39" s="17">
        <f t="shared" ca="1" si="14"/>
        <v>0</v>
      </c>
      <c r="H39" s="17">
        <f t="shared" ca="1" si="8"/>
        <v>0</v>
      </c>
      <c r="I39" s="17">
        <f t="shared" ca="1" si="11"/>
        <v>0</v>
      </c>
      <c r="J39" s="17">
        <f t="shared" ca="1" si="12"/>
        <v>0</v>
      </c>
      <c r="K39" s="17">
        <f t="shared" ca="1" si="9"/>
        <v>0</v>
      </c>
      <c r="L39" s="17"/>
      <c r="M39" s="17"/>
      <c r="N39" s="17"/>
      <c r="O39" s="17"/>
      <c r="P39" s="49" t="s">
        <v>97</v>
      </c>
      <c r="Q39" s="47"/>
      <c r="R39" s="47"/>
      <c r="S39" s="57"/>
      <c r="T39" s="46"/>
      <c r="U39" s="63"/>
    </row>
    <row r="40" spans="1:21" ht="18.75" hidden="1" outlineLevel="1" x14ac:dyDescent="0.15">
      <c r="A40" s="14" t="s">
        <v>99</v>
      </c>
      <c r="B40" s="49" t="s">
        <v>100</v>
      </c>
      <c r="C40" s="17"/>
      <c r="D40" s="17"/>
      <c r="E40" s="17"/>
      <c r="F40" s="17">
        <f t="shared" ca="1" si="13"/>
        <v>0</v>
      </c>
      <c r="G40" s="17">
        <f t="shared" ca="1" si="14"/>
        <v>0</v>
      </c>
      <c r="H40" s="17">
        <f t="shared" ca="1" si="8"/>
        <v>0</v>
      </c>
      <c r="I40" s="17">
        <f t="shared" ca="1" si="11"/>
        <v>0</v>
      </c>
      <c r="J40" s="17">
        <f t="shared" ca="1" si="12"/>
        <v>0</v>
      </c>
      <c r="K40" s="17">
        <f t="shared" ca="1" si="9"/>
        <v>0</v>
      </c>
      <c r="L40" s="17"/>
      <c r="M40" s="17"/>
      <c r="N40" s="17"/>
      <c r="O40" s="17"/>
      <c r="P40" s="49" t="s">
        <v>99</v>
      </c>
      <c r="Q40" s="85"/>
      <c r="R40" s="85"/>
      <c r="S40" s="86"/>
      <c r="T40" s="87"/>
      <c r="U40" s="63"/>
    </row>
    <row r="41" spans="1:21" ht="18.75" hidden="1" collapsed="1" x14ac:dyDescent="0.4">
      <c r="F41" s="2"/>
      <c r="G41" s="2"/>
      <c r="H41" s="2"/>
      <c r="Q41" s="82"/>
      <c r="R41" s="82"/>
      <c r="S41" s="83"/>
      <c r="T41" s="84"/>
      <c r="U41" s="63"/>
    </row>
    <row r="42" spans="1:21" ht="18.75" hidden="1" x14ac:dyDescent="0.4">
      <c r="J42" s="2"/>
      <c r="K42" s="95" t="s">
        <v>101</v>
      </c>
      <c r="Q42" s="82"/>
      <c r="R42" s="82"/>
      <c r="S42" s="83"/>
      <c r="U42" s="63"/>
    </row>
    <row r="43" spans="1:21" ht="18.75" hidden="1" x14ac:dyDescent="0.4">
      <c r="J43" s="2" t="s">
        <v>34</v>
      </c>
      <c r="K43" s="62">
        <v>5.2659360546953799E-3</v>
      </c>
      <c r="U43" s="63"/>
    </row>
    <row r="44" spans="1:21" ht="18.75" hidden="1" x14ac:dyDescent="0.4">
      <c r="J44" s="2" t="s">
        <v>36</v>
      </c>
      <c r="K44" s="62">
        <v>7.12358173892352E-3</v>
      </c>
      <c r="U44" s="63"/>
    </row>
    <row r="45" spans="1:21" ht="18.75" hidden="1" x14ac:dyDescent="0.4">
      <c r="J45" s="2" t="s">
        <v>38</v>
      </c>
      <c r="K45" s="62">
        <v>-8.0680194556535904E-3</v>
      </c>
      <c r="U45" s="63"/>
    </row>
    <row r="46" spans="1:21" ht="18.75" hidden="1" x14ac:dyDescent="0.4">
      <c r="J46" s="2" t="s">
        <v>40</v>
      </c>
      <c r="K46" s="62">
        <v>2.4088682598255935E-3</v>
      </c>
      <c r="T46" s="63"/>
    </row>
    <row r="47" spans="1:21" ht="18.75" hidden="1" x14ac:dyDescent="0.4">
      <c r="J47" s="2" t="s">
        <v>42</v>
      </c>
      <c r="K47" s="62">
        <v>1.4685900513878887E-2</v>
      </c>
      <c r="U47" s="63"/>
    </row>
    <row r="48" spans="1:21" ht="18.75" hidden="1" x14ac:dyDescent="0.4">
      <c r="J48" s="2" t="s">
        <v>44</v>
      </c>
      <c r="K48" s="62">
        <v>1.7551669967199052E-3</v>
      </c>
      <c r="Q48" s="40"/>
      <c r="R48" s="40"/>
      <c r="U48" s="63"/>
    </row>
    <row r="49" spans="1:21" ht="18.75" hidden="1" x14ac:dyDescent="0.4">
      <c r="J49" s="2" t="s">
        <v>46</v>
      </c>
      <c r="K49" s="62">
        <v>3.3114622801344328E-3</v>
      </c>
      <c r="Q49" s="48"/>
      <c r="R49" s="54"/>
      <c r="S49" s="54"/>
      <c r="U49" s="63"/>
    </row>
    <row r="50" spans="1:21" ht="18.75" hidden="1" x14ac:dyDescent="0.4">
      <c r="J50" s="2" t="s">
        <v>48</v>
      </c>
      <c r="K50" s="62">
        <v>-7.1540894528792321E-3</v>
      </c>
      <c r="Q50" s="48"/>
      <c r="R50" s="54"/>
      <c r="S50" s="54"/>
      <c r="U50" s="63"/>
    </row>
    <row r="51" spans="1:21" ht="18.75" x14ac:dyDescent="0.4">
      <c r="Q51" s="48"/>
      <c r="R51" s="54"/>
      <c r="S51" s="54"/>
    </row>
    <row r="53" spans="1:21" ht="15.75" customHeight="1" x14ac:dyDescent="0.4">
      <c r="A53" s="93" t="s">
        <v>105</v>
      </c>
    </row>
    <row r="54" spans="1:21" ht="15.75" customHeight="1" x14ac:dyDescent="0.4">
      <c r="A54" s="94" t="s">
        <v>106</v>
      </c>
    </row>
    <row r="55" spans="1:21" ht="15.75" customHeight="1" x14ac:dyDescent="0.4">
      <c r="A55" s="94" t="s">
        <v>107</v>
      </c>
    </row>
    <row r="56" spans="1:21" ht="15.75" customHeight="1" x14ac:dyDescent="0.4">
      <c r="A56" s="94" t="s">
        <v>108</v>
      </c>
    </row>
    <row r="57" spans="1:21" ht="15.75" customHeight="1" x14ac:dyDescent="0.4">
      <c r="A57" s="94" t="s">
        <v>109</v>
      </c>
    </row>
    <row r="59" spans="1:21" ht="15.75" customHeight="1" x14ac:dyDescent="0.4">
      <c r="A59" s="93" t="s">
        <v>110</v>
      </c>
    </row>
    <row r="60" spans="1:21" ht="15.75" customHeight="1" x14ac:dyDescent="0.4">
      <c r="A60" s="94" t="s">
        <v>112</v>
      </c>
    </row>
    <row r="61" spans="1:21" ht="15.75" customHeight="1" x14ac:dyDescent="0.4">
      <c r="A61" s="94" t="s">
        <v>113</v>
      </c>
    </row>
    <row r="62" spans="1:21" ht="15.75" customHeight="1" x14ac:dyDescent="0.4">
      <c r="A62" s="94" t="s">
        <v>111</v>
      </c>
    </row>
    <row r="64" spans="1:21" ht="15.75" customHeight="1" x14ac:dyDescent="0.4">
      <c r="A64" s="91" t="s">
        <v>103</v>
      </c>
    </row>
    <row r="65" spans="1:1" ht="15.75" customHeight="1" x14ac:dyDescent="0.4">
      <c r="A65" s="91" t="s">
        <v>102</v>
      </c>
    </row>
    <row r="66" spans="1:1" ht="15.75" customHeight="1" x14ac:dyDescent="0.4">
      <c r="A66" s="91" t="s">
        <v>104</v>
      </c>
    </row>
  </sheetData>
  <mergeCells count="5">
    <mergeCell ref="L4:O4"/>
    <mergeCell ref="F3:H3"/>
    <mergeCell ref="I3:K3"/>
    <mergeCell ref="C3:E3"/>
    <mergeCell ref="L3:O3"/>
  </mergeCells>
  <phoneticPr fontId="2"/>
  <hyperlinks>
    <hyperlink ref="A65" r:id="rId1" display="https://www.e-stat.go.jp/stat-search/files?page=1&amp;layout=datalist&amp;toukei=00200531&amp;tstat=000001226583&amp;cycle=7&amp;tclass1=000001226584&amp;tclass2=000001226585&amp;tclass3val=0" xr:uid="{C92E1BE3-7951-4BDC-AC8F-338CEEC81A46}"/>
    <hyperlink ref="A64" r:id="rId2" display="https://www.e-stat.go.jp/stat-search/files?page=1&amp;toukei=00450091&amp;tstat=000001011429" xr:uid="{C242B586-E4D4-47CA-AF35-DEC3094EFF94}"/>
    <hyperlink ref="A66" r:id="rId3" display="https://www.mlit.go.jp/report/press/content/001981942.pdf" xr:uid="{47E71E2F-8433-493C-9D39-01A7F81E7C5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154F1FFF662804E92EAB4C435018A53" ma:contentTypeVersion="4" ma:contentTypeDescription="新しいドキュメントを作成します。" ma:contentTypeScope="" ma:versionID="083a6170556b6588373a6a0e471d5e39">
  <xsd:schema xmlns:xsd="http://www.w3.org/2001/XMLSchema" xmlns:xs="http://www.w3.org/2001/XMLSchema" xmlns:p="http://schemas.microsoft.com/office/2006/metadata/properties" xmlns:ns2="61c9ea3e-819c-49ab-b112-f933630f9e2d" targetNamespace="http://schemas.microsoft.com/office/2006/metadata/properties" ma:root="true" ma:fieldsID="28b7ff684b9e578342abbb65f2492f55" ns2:_="">
    <xsd:import namespace="61c9ea3e-819c-49ab-b112-f933630f9e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c9ea3e-819c-49ab-b112-f933630f9e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D6789E-55A7-4AD4-8FD1-4898110E73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c9ea3e-819c-49ab-b112-f933630f9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80030B-714A-4057-AE18-ECCCFE960B30}">
  <ds:schemaRefs>
    <ds:schemaRef ds:uri="http://schemas.microsoft.com/sharepoint/v3/contenttype/forms"/>
  </ds:schemaRefs>
</ds:datastoreItem>
</file>

<file path=customXml/itemProps3.xml><?xml version="1.0" encoding="utf-8"?>
<ds:datastoreItem xmlns:ds="http://schemas.openxmlformats.org/officeDocument/2006/customXml" ds:itemID="{07B32DCA-9B1E-482D-B985-4413FF345A4A}">
  <ds:schemaRefs>
    <ds:schemaRef ds:uri="http://purl.org/dc/elements/1.1/"/>
    <ds:schemaRef ds:uri="http://schemas.microsoft.com/office/2006/metadata/properties"/>
    <ds:schemaRef ds:uri="http://schemas.microsoft.com/office/infopath/2007/PartnerControls"/>
    <ds:schemaRef ds:uri="http://purl.org/dc/terms/"/>
    <ds:schemaRef ds:uri="61c9ea3e-819c-49ab-b112-f933630f9e2d"/>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関 亮太</dc:creator>
  <cp:keywords/>
  <dc:description/>
  <cp:lastModifiedBy>鈴木 彩世</cp:lastModifiedBy>
  <cp:revision/>
  <dcterms:created xsi:type="dcterms:W3CDTF">2026-04-16T08:03:52Z</dcterms:created>
  <dcterms:modified xsi:type="dcterms:W3CDTF">2026-06-15T23:24:15Z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0x0101006154F1FFF662804E92EAB4C435018A53</vt:lpwstr>
  </property>
</Properties>
</file>